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55" windowWidth="12105" windowHeight="7995" tabRatio="743" activeTab="0"/>
  </bookViews>
  <sheets>
    <sheet name="18bd" sheetId="1" r:id="rId1"/>
    <sheet name="16,14bd " sheetId="2" r:id="rId2"/>
    <sheet name="18gd,16gd" sheetId="3" r:id="rId3"/>
    <sheet name="14gd,12gd,12bd" sheetId="4" r:id="rId4"/>
    <sheet name="KTARGD" sheetId="5" r:id="rId5"/>
    <sheet name="ListD" sheetId="6" r:id="rId6"/>
    <sheet name="KTARBD" sheetId="7" r:id="rId7"/>
  </sheets>
  <externalReferences>
    <externalReference r:id="rId10"/>
  </externalReferences>
  <definedNames>
    <definedName name="_xlnm.Print_Area" localSheetId="3">'14gd,12gd,12bd'!$A$1:$M$73</definedName>
    <definedName name="_xlnm.Print_Area" localSheetId="1">'16,14bd '!$A$1:$M$101</definedName>
    <definedName name="_xlnm.Print_Area" localSheetId="0">'18bd'!$A$1:$M$66</definedName>
    <definedName name="_xlnm.Print_Area" localSheetId="2">'18gd,16gd'!$A$1:$L$72</definedName>
  </definedNames>
  <calcPr fullCalcOnLoad="1"/>
</workbook>
</file>

<file path=xl/sharedStrings.xml><?xml version="1.0" encoding="utf-8"?>
<sst xmlns="http://schemas.openxmlformats.org/spreadsheetml/2006/main" count="18892" uniqueCount="7750">
  <si>
    <t>木島　孔盟 </t>
  </si>
  <si>
    <t>田中　惇也 </t>
  </si>
  <si>
    <t>須永　慎也 </t>
  </si>
  <si>
    <t>篠原　昌博 </t>
  </si>
  <si>
    <t>延対寺　恭平 </t>
  </si>
  <si>
    <t>藤井　光 </t>
  </si>
  <si>
    <t>布村　遼介 </t>
  </si>
  <si>
    <t>大森　慎司 </t>
  </si>
  <si>
    <t>染谷　直貴 </t>
  </si>
  <si>
    <t>古澤　拓也 </t>
  </si>
  <si>
    <t>下地　亮達 </t>
  </si>
  <si>
    <t>加藤　智之 </t>
  </si>
  <si>
    <t>千葉　幸介 </t>
  </si>
  <si>
    <t>山田　駿輔 </t>
  </si>
  <si>
    <t>及川　潤 </t>
  </si>
  <si>
    <t>鹿沼農業高校 </t>
  </si>
  <si>
    <t>木本　雄太 </t>
  </si>
  <si>
    <t>太田　裕康 </t>
  </si>
  <si>
    <t>内海　成喜 </t>
  </si>
  <si>
    <t>小林　達矢 </t>
  </si>
  <si>
    <t>大久保　啓輔 </t>
  </si>
  <si>
    <t>樺澤　真 </t>
  </si>
  <si>
    <t>今泉　捺槻 </t>
  </si>
  <si>
    <t>松村　征彦 </t>
  </si>
  <si>
    <t>久保川　貴斗 </t>
  </si>
  <si>
    <t>新井　浩次郎 </t>
  </si>
  <si>
    <t>篠田　拓哉 </t>
  </si>
  <si>
    <t>尾関　政文 </t>
  </si>
  <si>
    <t>大久保　友輝 </t>
  </si>
  <si>
    <t>長谷川・宮原</t>
  </si>
  <si>
    <t>長谷川・宮原</t>
  </si>
  <si>
    <t>長谷川・宮原</t>
  </si>
  <si>
    <t>高橋・佐賀</t>
  </si>
  <si>
    <t>渡辺・吉葉</t>
  </si>
  <si>
    <t>占部・吉田</t>
  </si>
  <si>
    <t>宇都宮・宇都宮</t>
  </si>
  <si>
    <t>金井・松崎</t>
  </si>
  <si>
    <t>w.o</t>
  </si>
  <si>
    <t>横田・神戸</t>
  </si>
  <si>
    <t>阿部・木本</t>
  </si>
  <si>
    <t>村田総一郎</t>
  </si>
  <si>
    <t>３決</t>
  </si>
  <si>
    <t>飯島・岩崎</t>
  </si>
  <si>
    <t>沼尻・保坂</t>
  </si>
  <si>
    <t>赤松・古川</t>
  </si>
  <si>
    <t>越塚・大内</t>
  </si>
  <si>
    <t>鈴木・長谷川</t>
  </si>
  <si>
    <t>黒田・川上</t>
  </si>
  <si>
    <t>鹿岡・越塚</t>
  </si>
  <si>
    <t>98（7）</t>
  </si>
  <si>
    <t>山添・江尻</t>
  </si>
  <si>
    <t>西田・松下</t>
  </si>
  <si>
    <t>緑川・遠藤</t>
  </si>
  <si>
    <t>飯島結花</t>
  </si>
  <si>
    <t>黒田杏美</t>
  </si>
  <si>
    <t>3決</t>
  </si>
  <si>
    <t>松下優希</t>
  </si>
  <si>
    <t>大槻真鈴</t>
  </si>
  <si>
    <t>小林優衣</t>
  </si>
  <si>
    <t>小黒・横山</t>
  </si>
  <si>
    <t>小黒・横山</t>
  </si>
  <si>
    <t>戎田・村田</t>
  </si>
  <si>
    <t>戎田・村田</t>
  </si>
  <si>
    <t>茂木　千裕 </t>
  </si>
  <si>
    <t>桜田テニスカレッジ </t>
  </si>
  <si>
    <t>杉浦　有香 </t>
  </si>
  <si>
    <t>岡村　梨花 </t>
  </si>
  <si>
    <t>南　奈津 </t>
  </si>
  <si>
    <t>前田　陽夏 </t>
  </si>
  <si>
    <t>佐藤　彩子 </t>
  </si>
  <si>
    <t>楠本　容子 </t>
  </si>
  <si>
    <t>佐藤　成実 </t>
  </si>
  <si>
    <t>大野　志乃 </t>
  </si>
  <si>
    <t>木村　瑛未 </t>
  </si>
  <si>
    <t>水沼　亜由美 </t>
  </si>
  <si>
    <t>松山　由里香 </t>
  </si>
  <si>
    <t>高橋　英里香 </t>
  </si>
  <si>
    <t>林　実優 </t>
  </si>
  <si>
    <t>須田　千尋 </t>
  </si>
  <si>
    <t>松井　香奈美 </t>
  </si>
  <si>
    <t>福井　真実 </t>
  </si>
  <si>
    <t>平良　颯希 </t>
  </si>
  <si>
    <t>茂木　梓 </t>
  </si>
  <si>
    <t>飯村　美結 </t>
  </si>
  <si>
    <t>那須　麗 </t>
  </si>
  <si>
    <t>三好　優歩 </t>
  </si>
  <si>
    <t>堺　由里菜 </t>
  </si>
  <si>
    <t>宮内　麻衣 </t>
  </si>
  <si>
    <t>根本　幸奈 </t>
  </si>
  <si>
    <t>池野　一未 </t>
  </si>
  <si>
    <t>大澤　芽生 </t>
  </si>
  <si>
    <t>赤西　真由香 </t>
  </si>
  <si>
    <t>千葉　真琴 </t>
  </si>
  <si>
    <t>石橋　知美 </t>
  </si>
  <si>
    <t>黒須　万里奈 </t>
  </si>
  <si>
    <t>高西　佑里江 </t>
  </si>
  <si>
    <t>湯浅　里帆 </t>
  </si>
  <si>
    <t>内藤　莉子 </t>
  </si>
  <si>
    <t>鈴木　瑠南 </t>
  </si>
  <si>
    <t>川村　茉那 </t>
  </si>
  <si>
    <t>風見　千皓 </t>
  </si>
  <si>
    <t>小池　碧 </t>
  </si>
  <si>
    <t>木村　みれい </t>
  </si>
  <si>
    <t>風間　万里 </t>
  </si>
  <si>
    <t>高根　里実 </t>
  </si>
  <si>
    <t>郡司　愛 </t>
  </si>
  <si>
    <t>郡司　明 </t>
  </si>
  <si>
    <t>西岡　真歩 </t>
  </si>
  <si>
    <t>石川　玲美 </t>
  </si>
  <si>
    <t>平野　七海 </t>
  </si>
  <si>
    <t>森川　ゆみ </t>
  </si>
  <si>
    <t>伊藤　三奈 </t>
  </si>
  <si>
    <t>武蔵野テニスシティー </t>
  </si>
  <si>
    <t>牛込　公美子 </t>
  </si>
  <si>
    <t>酒井　希望 </t>
  </si>
  <si>
    <t>桐山　陽菜 </t>
  </si>
  <si>
    <t>高橋　菜々 </t>
  </si>
  <si>
    <t>仲村　雛花 </t>
  </si>
  <si>
    <t>大野　未菜実 </t>
  </si>
  <si>
    <t>横須賀テニスクラブ </t>
  </si>
  <si>
    <t>長澤　佳奈 </t>
  </si>
  <si>
    <t>三井　彩椰 </t>
  </si>
  <si>
    <t>小松　莉奈 </t>
  </si>
  <si>
    <t>羽鳥　友紀乃 </t>
  </si>
  <si>
    <t>半田　優香 </t>
  </si>
  <si>
    <t>袋井　祐佳 </t>
  </si>
  <si>
    <t>ベルジロン　マリ </t>
  </si>
  <si>
    <t>道古　かりん </t>
  </si>
  <si>
    <t>新堀　未来 </t>
  </si>
  <si>
    <t>智学館中等教育学校 </t>
  </si>
  <si>
    <t>山口　愛結 </t>
  </si>
  <si>
    <t>高橋　美波 </t>
  </si>
  <si>
    <t>高橋　由衣 </t>
  </si>
  <si>
    <t>畠山　織衣 </t>
  </si>
  <si>
    <t>西村　乃亜 </t>
  </si>
  <si>
    <t>堀江　菜月 </t>
  </si>
  <si>
    <t>加茂　かれん </t>
  </si>
  <si>
    <t>清水　里咲 </t>
  </si>
  <si>
    <t>藤田　亜伊奈 </t>
  </si>
  <si>
    <t>小野寺　悠花 </t>
  </si>
  <si>
    <t>大山　胡桃 </t>
  </si>
  <si>
    <t>岡　莉央那 </t>
  </si>
  <si>
    <t>伊藤　凜々子 </t>
  </si>
  <si>
    <t>木内　綾香 </t>
  </si>
  <si>
    <t>伊藤　三瑠 </t>
  </si>
  <si>
    <t>荻野　萌 </t>
  </si>
  <si>
    <t>小池　葵 </t>
  </si>
  <si>
    <t>辻　華奈子 </t>
  </si>
  <si>
    <t>武田　有紀 </t>
  </si>
  <si>
    <t>明和テニスクラブ </t>
  </si>
  <si>
    <t>武田　早織 </t>
  </si>
  <si>
    <t>掛山　綾 </t>
  </si>
  <si>
    <t>小阪　優衣 </t>
  </si>
  <si>
    <t>月井　千夏 </t>
  </si>
  <si>
    <t>富川　望美 </t>
  </si>
  <si>
    <t>樋口　菜々 </t>
  </si>
  <si>
    <t>櫻井　瑞季 </t>
  </si>
  <si>
    <t>田中　麻衣 </t>
  </si>
  <si>
    <t>中村　美月 </t>
  </si>
  <si>
    <t>田口　舞 </t>
  </si>
  <si>
    <t>臼井　蒼唯 </t>
  </si>
  <si>
    <t>益城　未来 </t>
  </si>
  <si>
    <t>木許　琴音 </t>
  </si>
  <si>
    <t>半田　いづみ </t>
  </si>
  <si>
    <t>長谷川　みな美 </t>
  </si>
  <si>
    <t>高橋　旭 </t>
  </si>
  <si>
    <t>石原　沙紀 </t>
  </si>
  <si>
    <t>近藤　莉紗子 </t>
  </si>
  <si>
    <t>飯田　千晴 </t>
  </si>
  <si>
    <t>内田　彩夏 </t>
  </si>
  <si>
    <t>浜島　可蓮 </t>
  </si>
  <si>
    <t>相浦　悠花 </t>
  </si>
  <si>
    <t>田村　萌依 </t>
  </si>
  <si>
    <t>羽入　さやか </t>
  </si>
  <si>
    <t>羽入　ほのか </t>
  </si>
  <si>
    <t>成瀬　優美 </t>
  </si>
  <si>
    <t>笠原　美春 </t>
  </si>
  <si>
    <t>渡邊　紘美 </t>
  </si>
  <si>
    <t>中村　友美 </t>
  </si>
  <si>
    <t>吉田　有沙 </t>
  </si>
  <si>
    <t>高橋　杏菜 </t>
  </si>
  <si>
    <t>須藤　優凪 </t>
  </si>
  <si>
    <t>武田　梨奈 </t>
  </si>
  <si>
    <t>金子　りさ </t>
  </si>
  <si>
    <t>深水　まりん </t>
  </si>
  <si>
    <t>齋藤　真穂 </t>
  </si>
  <si>
    <t>志村　香奈 </t>
  </si>
  <si>
    <t>小金原テニスクラブ </t>
  </si>
  <si>
    <t>尾場ｻ　類 </t>
  </si>
  <si>
    <t>神戸　愛美 </t>
  </si>
  <si>
    <t>鈴木　萌 </t>
  </si>
  <si>
    <t>渡辺　彩香 </t>
  </si>
  <si>
    <t>木口　桃花 </t>
  </si>
  <si>
    <t>佐藤　夏月 </t>
  </si>
  <si>
    <t>高橋　美和 </t>
  </si>
  <si>
    <t>安田　萌乃 </t>
  </si>
  <si>
    <t>武部　せな </t>
  </si>
  <si>
    <t>杉田　野乃華 </t>
  </si>
  <si>
    <t>KCJテニスアカデミー北竜台 </t>
  </si>
  <si>
    <t>千葉　萌香 </t>
  </si>
  <si>
    <t>長田　英里香 </t>
  </si>
  <si>
    <t>西山　巴菜 </t>
  </si>
  <si>
    <t>保利　ちひろ </t>
  </si>
  <si>
    <t>新里　柚子 </t>
  </si>
  <si>
    <t>名取　智紘 </t>
  </si>
  <si>
    <t>相木　良介 </t>
  </si>
  <si>
    <t>日詰　雄太 </t>
  </si>
  <si>
    <t>田中　勇貴 </t>
  </si>
  <si>
    <t>坪井　晶裕 </t>
  </si>
  <si>
    <t>鈴木　正明 </t>
  </si>
  <si>
    <t>清野　翔太 </t>
  </si>
  <si>
    <t>伊東　太志 </t>
  </si>
  <si>
    <t>竹内　一真 </t>
  </si>
  <si>
    <t>石村　洵希 </t>
  </si>
  <si>
    <t>蜂須　康司 </t>
  </si>
  <si>
    <t>水出　成哉 </t>
  </si>
  <si>
    <t>宍戸　研滋 </t>
  </si>
  <si>
    <t>平子　理一朗 </t>
  </si>
  <si>
    <t>服部　芳樹 </t>
  </si>
  <si>
    <t>加藤　雄輔 </t>
  </si>
  <si>
    <t>名賀石　融 </t>
  </si>
  <si>
    <t>十代田　直斗 </t>
  </si>
  <si>
    <t>榊田　啓 </t>
  </si>
  <si>
    <t>安藤　亮 </t>
  </si>
  <si>
    <t>MATCHテニススクール </t>
  </si>
  <si>
    <t>山岡　俊祐 </t>
  </si>
  <si>
    <t>金井　隆之 </t>
  </si>
  <si>
    <t>斉藤　航汰 </t>
  </si>
  <si>
    <t>伊藤　祐貴 </t>
  </si>
  <si>
    <t>真壁　竜馬 </t>
  </si>
  <si>
    <t>河原　駿 </t>
  </si>
  <si>
    <t>大塚　和樹 </t>
  </si>
  <si>
    <t>高橋　歩 </t>
  </si>
  <si>
    <t>吉沢　朋和 </t>
  </si>
  <si>
    <t>瀬田　紘平 </t>
  </si>
  <si>
    <t>樋口　雄一 </t>
  </si>
  <si>
    <t>近藤　一真 </t>
  </si>
  <si>
    <t>川又絵比</t>
  </si>
  <si>
    <t>あじさいインドアＴＳ</t>
  </si>
  <si>
    <t>後藤裕徳</t>
  </si>
  <si>
    <t>277 </t>
  </si>
  <si>
    <t>280 </t>
  </si>
  <si>
    <t>282 </t>
  </si>
  <si>
    <t>293 </t>
  </si>
  <si>
    <t>301 </t>
  </si>
  <si>
    <t>336 </t>
  </si>
  <si>
    <t>溝田　まり奈 </t>
  </si>
  <si>
    <t>429 </t>
  </si>
  <si>
    <t>塚本　早紀 </t>
  </si>
  <si>
    <t>448 </t>
  </si>
  <si>
    <t>566 </t>
  </si>
  <si>
    <t>579 </t>
  </si>
  <si>
    <t>614 </t>
  </si>
  <si>
    <t>627 </t>
  </si>
  <si>
    <t>639 </t>
  </si>
  <si>
    <t>込山　佳奈 </t>
  </si>
  <si>
    <t>近江　里菜 </t>
  </si>
  <si>
    <t>富川　古都 </t>
  </si>
  <si>
    <t>佐々木　里穂 </t>
  </si>
  <si>
    <t>武井　菜津美 </t>
  </si>
  <si>
    <t>梶谷　桜舞 </t>
  </si>
  <si>
    <t>小野学園女子中学校 </t>
  </si>
  <si>
    <t>馬場　萌 </t>
  </si>
  <si>
    <t>江頭　優美 </t>
  </si>
  <si>
    <t>唐澤　優 </t>
  </si>
  <si>
    <t>世羅　侑未 </t>
  </si>
  <si>
    <t>森岡　美帆 </t>
  </si>
  <si>
    <t>木下　絵理依 </t>
  </si>
  <si>
    <t>井脇　麻美 </t>
  </si>
  <si>
    <t>高島　里佳 </t>
  </si>
  <si>
    <t>木田　汐里 </t>
  </si>
  <si>
    <t>金久保　きさら </t>
  </si>
  <si>
    <t>池上　香織 </t>
  </si>
  <si>
    <t>鈴木　沙織 </t>
  </si>
  <si>
    <t>東平　絵理奈 </t>
  </si>
  <si>
    <t>鈴木　泉 </t>
  </si>
  <si>
    <t>柏崎　里紗 </t>
  </si>
  <si>
    <t>大澤　那奈 </t>
  </si>
  <si>
    <t>中島　光稀 </t>
  </si>
  <si>
    <t>仁道　桃子 </t>
  </si>
  <si>
    <t>1254 </t>
  </si>
  <si>
    <t>415 </t>
  </si>
  <si>
    <t>416 </t>
  </si>
  <si>
    <t>東京学館浦安高校 </t>
  </si>
  <si>
    <t>419 </t>
  </si>
  <si>
    <t>今井　健一朗 </t>
  </si>
  <si>
    <t>いせはらチャンピオンテニスカレッジ </t>
  </si>
  <si>
    <t>420 </t>
  </si>
  <si>
    <t>田中　喜之 </t>
  </si>
  <si>
    <t>フォレストテニスクラブ </t>
  </si>
  <si>
    <t>421 </t>
  </si>
  <si>
    <t>422 </t>
  </si>
  <si>
    <t>渡邊駿</t>
  </si>
  <si>
    <t>溝間　奎輔 </t>
  </si>
  <si>
    <t>成蹊中学校 </t>
  </si>
  <si>
    <t>木口　満 </t>
  </si>
  <si>
    <t>TAC </t>
  </si>
  <si>
    <t>534 </t>
  </si>
  <si>
    <t>きさらづアウルテニスクラブ </t>
  </si>
  <si>
    <t>宇都宮北高校 </t>
  </si>
  <si>
    <t>共栄学園高校 </t>
  </si>
  <si>
    <t>537 </t>
  </si>
  <si>
    <t>下村　留尉 </t>
  </si>
  <si>
    <t>コナミスポーツ </t>
  </si>
  <si>
    <t>鳥居　翔 </t>
  </si>
  <si>
    <t>藤原　遼太郎 </t>
  </si>
  <si>
    <t>国学院久我山高校 </t>
  </si>
  <si>
    <t>栗並　慧 </t>
  </si>
  <si>
    <t>間々田　憲哉 </t>
  </si>
  <si>
    <t>544 </t>
  </si>
  <si>
    <t>石橋　正伍 </t>
  </si>
  <si>
    <t>熊谷高校 </t>
  </si>
  <si>
    <t>546 </t>
  </si>
  <si>
    <t>渡部　瑛之 </t>
  </si>
  <si>
    <t>総合工科高等学校 </t>
  </si>
  <si>
    <t>城東高校 </t>
  </si>
  <si>
    <t>イラコテニスカレッジ </t>
  </si>
  <si>
    <t>島村　佳武 </t>
  </si>
  <si>
    <t>越谷北高校 </t>
  </si>
  <si>
    <t>野崎　聡 </t>
  </si>
  <si>
    <t>アートヒルテニスクラブ </t>
  </si>
  <si>
    <t>井上　楓袈 </t>
  </si>
  <si>
    <t>女部田　旺 </t>
  </si>
  <si>
    <t>荒川　夏帆 </t>
  </si>
  <si>
    <t>川畑　奈穂子 </t>
  </si>
  <si>
    <t>盛重　裕子 </t>
  </si>
  <si>
    <t>小川　彩香 </t>
  </si>
  <si>
    <t>373 </t>
  </si>
  <si>
    <t>長友　葵 </t>
  </si>
  <si>
    <t>375 </t>
  </si>
  <si>
    <t>斎藤　友佳子 </t>
  </si>
  <si>
    <t>沖胡　美紀 </t>
  </si>
  <si>
    <t>星野　由貴奈 </t>
  </si>
  <si>
    <t>西川　果那 </t>
  </si>
  <si>
    <t>河原　美彩子 </t>
  </si>
  <si>
    <t>382 </t>
  </si>
  <si>
    <t>名久井　聖良 </t>
  </si>
  <si>
    <t>桧山　リサ </t>
  </si>
  <si>
    <t>山田　沙織 </t>
  </si>
  <si>
    <t>竹内　美帆 </t>
  </si>
  <si>
    <t>篠田　美里 </t>
  </si>
  <si>
    <t>久保　沙紀香 </t>
  </si>
  <si>
    <t>清水　千夏 </t>
  </si>
  <si>
    <t>金子　麻里奈 </t>
  </si>
  <si>
    <t>397 </t>
  </si>
  <si>
    <t>手塚　はな </t>
  </si>
  <si>
    <t>清水　愛衣加 </t>
  </si>
  <si>
    <t>塩田　莉沙 </t>
  </si>
  <si>
    <t>橋本　夏実 </t>
  </si>
  <si>
    <t>野口　彩 </t>
  </si>
  <si>
    <t>醍醐　沙由里 </t>
  </si>
  <si>
    <t>飯島　結花 </t>
  </si>
  <si>
    <t>里井　セラ </t>
  </si>
  <si>
    <t>佐々木　千夏 </t>
  </si>
  <si>
    <t>飯島　沙耶 </t>
  </si>
  <si>
    <t>石井　夏子 </t>
  </si>
  <si>
    <t>411 </t>
  </si>
  <si>
    <t>伊藤　亜里紗 </t>
  </si>
  <si>
    <t>山崎　帆香 </t>
  </si>
  <si>
    <t>田村　優衣 </t>
  </si>
  <si>
    <t>岡野　智矢子 </t>
  </si>
  <si>
    <t>前田　志優 </t>
  </si>
  <si>
    <t>安野　聡美 </t>
  </si>
  <si>
    <t>内山　束紗 </t>
  </si>
  <si>
    <t>黒田　杏美 </t>
  </si>
  <si>
    <t>赤崎　愛理 </t>
  </si>
  <si>
    <t>並木　友花 </t>
  </si>
  <si>
    <t>野崎　真帆 </t>
  </si>
  <si>
    <t>名取　君枝 </t>
  </si>
  <si>
    <t>三村　彩花 </t>
  </si>
  <si>
    <t>高橋　唯 </t>
  </si>
  <si>
    <t>舩津　あいゆ </t>
  </si>
  <si>
    <t>434 </t>
  </si>
  <si>
    <t>小原　和夏 </t>
  </si>
  <si>
    <t>大澤　琢郎 </t>
  </si>
  <si>
    <t>池田　卓人 </t>
  </si>
  <si>
    <t>細谷　柊生 </t>
  </si>
  <si>
    <t>竹永　洸也 </t>
  </si>
  <si>
    <t>南部　大輔 </t>
  </si>
  <si>
    <t>鈴木　大介 </t>
  </si>
  <si>
    <t>41 </t>
  </si>
  <si>
    <t>59 </t>
  </si>
  <si>
    <t>平松　佑麻 </t>
  </si>
  <si>
    <t>塚田　涼太 </t>
  </si>
  <si>
    <t>74 </t>
  </si>
  <si>
    <t>竹内　健人 </t>
  </si>
  <si>
    <t>樋口　主馬 </t>
  </si>
  <si>
    <t>79 </t>
  </si>
  <si>
    <t>水谷　宇雄 </t>
  </si>
  <si>
    <t>83 </t>
  </si>
  <si>
    <t>山口　遊 </t>
  </si>
  <si>
    <t>高野　順帆 </t>
  </si>
  <si>
    <t>佐藤　岳 </t>
  </si>
  <si>
    <t>91 </t>
  </si>
  <si>
    <t>103 </t>
  </si>
  <si>
    <t>中澤　祐貴 </t>
  </si>
  <si>
    <t>武田　大典 </t>
  </si>
  <si>
    <t>118 </t>
  </si>
  <si>
    <t>川合　誠史 </t>
  </si>
  <si>
    <t>124 </t>
  </si>
  <si>
    <t>長谷川　達也 </t>
  </si>
  <si>
    <t>井下　匠 </t>
  </si>
  <si>
    <t>長谷川　芽衣 </t>
  </si>
  <si>
    <t>吉成　千瑛 </t>
  </si>
  <si>
    <t>菊池　萌 </t>
  </si>
  <si>
    <t>佐々木　紗織 </t>
  </si>
  <si>
    <t>阿部　沙織 </t>
  </si>
  <si>
    <t>三浦　千尋 </t>
  </si>
  <si>
    <t>星野　衣里奈 </t>
  </si>
  <si>
    <t>益子　静香 </t>
  </si>
  <si>
    <t>佐藤　睦美 </t>
  </si>
  <si>
    <t>片岡　奈那美 </t>
  </si>
  <si>
    <t>捜真女学校高等学部 </t>
  </si>
  <si>
    <t>上田　沙季 </t>
  </si>
  <si>
    <t>石塚　愛理 </t>
  </si>
  <si>
    <t>大井　なつみ </t>
  </si>
  <si>
    <t>牧野　那奈 </t>
  </si>
  <si>
    <t>波多野　香 </t>
  </si>
  <si>
    <t>加藤　祐子 </t>
  </si>
  <si>
    <t>立石　みゆい </t>
  </si>
  <si>
    <t>佐野　真帆子 </t>
  </si>
  <si>
    <t>本橋　茜 </t>
  </si>
  <si>
    <t>樋桁　里香 </t>
  </si>
  <si>
    <t>石綿　美希 </t>
  </si>
  <si>
    <t>岡田　亜美 </t>
  </si>
  <si>
    <t>馬場　沙羅 </t>
  </si>
  <si>
    <t>552 </t>
  </si>
  <si>
    <t>佐藤　真穂 </t>
  </si>
  <si>
    <t>生方　沙紀 </t>
  </si>
  <si>
    <t>吉田　彩乃 </t>
  </si>
  <si>
    <t>藤井　美里 </t>
  </si>
  <si>
    <t>渡辺　仁美 </t>
  </si>
  <si>
    <t>溝呂木　葵 </t>
  </si>
  <si>
    <t>福田　千夏 </t>
  </si>
  <si>
    <t>町田　有圭 </t>
  </si>
  <si>
    <t>山口　慶 </t>
  </si>
  <si>
    <t>篠子　千春 </t>
  </si>
  <si>
    <t>武野内　恵介 </t>
  </si>
  <si>
    <t>高橋　寛行 </t>
  </si>
  <si>
    <t>二村　賢人 </t>
  </si>
  <si>
    <t>斉藤　雄大 </t>
  </si>
  <si>
    <t>青木　真人 </t>
  </si>
  <si>
    <t>松丸　くらら </t>
  </si>
  <si>
    <t>河原　令奈 </t>
  </si>
  <si>
    <t>中込　愛 </t>
  </si>
  <si>
    <t>其田　桃子 </t>
  </si>
  <si>
    <t>山田　志織 </t>
  </si>
  <si>
    <t>日本女子大付属中学校 </t>
  </si>
  <si>
    <t>野本　星空 </t>
  </si>
  <si>
    <t>森　瑞希 </t>
  </si>
  <si>
    <t>INOテニス </t>
  </si>
  <si>
    <t>宮内　優 </t>
  </si>
  <si>
    <t>セサミ </t>
  </si>
  <si>
    <t>畦上　みずき </t>
  </si>
  <si>
    <t>清水　理咲 </t>
  </si>
  <si>
    <t>樋口　栞穂 </t>
  </si>
  <si>
    <t>福田　詩織 </t>
  </si>
  <si>
    <t>日光ジュニアテニスクラブ </t>
  </si>
  <si>
    <t>古橋　佑夏 </t>
  </si>
  <si>
    <t>郷　朝子 </t>
  </si>
  <si>
    <t>小河原　香苗 </t>
  </si>
  <si>
    <t>金子　恵美 </t>
  </si>
  <si>
    <t>中島　仁美 </t>
  </si>
  <si>
    <t>稲場　菜七 </t>
  </si>
  <si>
    <t>TEAM　YONEZAWA </t>
  </si>
  <si>
    <t>鶴岡　真奈 </t>
  </si>
  <si>
    <t>葛谷　あかり </t>
  </si>
  <si>
    <t>小暮　菜穂 </t>
  </si>
  <si>
    <t>大坂　和香 </t>
  </si>
  <si>
    <t>市川　光咲 </t>
  </si>
  <si>
    <t>小池　真莉子 </t>
  </si>
  <si>
    <t>竹島　瑠莉 </t>
  </si>
  <si>
    <t>横浜雙葉高校 </t>
  </si>
  <si>
    <t>東京都TA </t>
  </si>
  <si>
    <t>竹節　実佳 </t>
  </si>
  <si>
    <t>斧　彩美 </t>
  </si>
  <si>
    <t>大西　美沙 </t>
  </si>
  <si>
    <t>鰐渕　可奈子 </t>
  </si>
  <si>
    <t>西田　麻琴 </t>
  </si>
  <si>
    <t>大妻嵐山高校 </t>
  </si>
  <si>
    <t>佐々木　千尋 </t>
  </si>
  <si>
    <t>金子　なつき </t>
  </si>
  <si>
    <t>宇野　真彩 </t>
  </si>
  <si>
    <t>小此木　美紀 </t>
  </si>
  <si>
    <t>久保　紗恵子 </t>
  </si>
  <si>
    <t>佐々木　優貴 </t>
  </si>
  <si>
    <t>松崎　春香 </t>
  </si>
  <si>
    <t>宮澤　愛 </t>
  </si>
  <si>
    <t>小沼　未季 </t>
  </si>
  <si>
    <t>小山　沙耶佳 </t>
  </si>
  <si>
    <t>重枝　綾香 </t>
  </si>
  <si>
    <t>狛江ローンテニスクラブ </t>
  </si>
  <si>
    <t>富田　茉佑子 </t>
  </si>
  <si>
    <t>大宮光陵高校 </t>
  </si>
  <si>
    <t>小島　理子 </t>
  </si>
  <si>
    <t>季　夢恵 </t>
  </si>
  <si>
    <t>市川　奈美 </t>
  </si>
  <si>
    <t>村松　明美 </t>
  </si>
  <si>
    <t>高田　莉里 </t>
  </si>
  <si>
    <t>島田　麻梨 </t>
  </si>
  <si>
    <t>千葉女子高校 </t>
  </si>
  <si>
    <t>14歳以下女子ダブルス</t>
  </si>
  <si>
    <t>廣瀬　康隆 </t>
  </si>
  <si>
    <t>三栖　悠太郎 </t>
  </si>
  <si>
    <t>戸田　翔太 </t>
  </si>
  <si>
    <t>丸田　寛 </t>
  </si>
  <si>
    <t>山口　直幸 </t>
  </si>
  <si>
    <t>石関　駿 </t>
  </si>
  <si>
    <t>神成　勇輝 </t>
  </si>
  <si>
    <t>矢端　航大 </t>
  </si>
  <si>
    <t>島田　隼輔 </t>
  </si>
  <si>
    <t>前橋南高校 </t>
  </si>
  <si>
    <t>大滝　翔 </t>
  </si>
  <si>
    <t>笠原　佑介 </t>
  </si>
  <si>
    <t>笠原　大貴 </t>
  </si>
  <si>
    <t>小暮　俊祐 </t>
  </si>
  <si>
    <t>柴崎　淳 </t>
  </si>
  <si>
    <t>栗原　直也 </t>
  </si>
  <si>
    <t>伊東　修一 </t>
  </si>
  <si>
    <t>占部　弘貴 </t>
  </si>
  <si>
    <t>住谷　皐太郎 </t>
  </si>
  <si>
    <t>川島　侑人 </t>
  </si>
  <si>
    <t>高橋　郁弥 </t>
  </si>
  <si>
    <t>宍戸　克彰 </t>
  </si>
  <si>
    <t>野村　優太 </t>
  </si>
  <si>
    <t>額賀　聖人 </t>
  </si>
  <si>
    <t>河野　敏裕 </t>
  </si>
  <si>
    <t>古徳　祥明 </t>
  </si>
  <si>
    <t>黒沢　孝規 </t>
  </si>
  <si>
    <t>小薗　修平 </t>
  </si>
  <si>
    <t>阿部　凱人 </t>
  </si>
  <si>
    <t>高山　優 </t>
  </si>
  <si>
    <t>栗原　貴海 </t>
  </si>
  <si>
    <t>松下　颯太 </t>
  </si>
  <si>
    <t>テニスプロジェクト </t>
  </si>
  <si>
    <t>楠元　弦樹 </t>
  </si>
  <si>
    <t>横田　弘貴 </t>
  </si>
  <si>
    <t>神宮　陽太 </t>
  </si>
  <si>
    <t>日下部　健吾 </t>
  </si>
  <si>
    <t>杉山　竜哉 </t>
  </si>
  <si>
    <t>土方　佑太 </t>
  </si>
  <si>
    <t>鈴木　康平 </t>
  </si>
  <si>
    <t>猪立山　健人 </t>
  </si>
  <si>
    <t>矢作　聡汰 </t>
  </si>
  <si>
    <t>鷹取　裕介 </t>
  </si>
  <si>
    <t>高輪中学校 </t>
  </si>
  <si>
    <t>藤井　裕大 </t>
  </si>
  <si>
    <t>小此木　祐樹 </t>
  </si>
  <si>
    <t>都丸　竜之介 </t>
  </si>
  <si>
    <t>市橋　修平 </t>
  </si>
  <si>
    <t>内田　涼太 </t>
  </si>
  <si>
    <t>黒澤　翼 </t>
  </si>
  <si>
    <t>佐野　和大 </t>
  </si>
  <si>
    <t>桜田倶楽部</t>
  </si>
  <si>
    <t>厨子　智矢 </t>
  </si>
  <si>
    <t>赤津　匡洋 </t>
  </si>
  <si>
    <t>田代　拓也 </t>
  </si>
  <si>
    <t>青柳　亜斗夢 </t>
  </si>
  <si>
    <t>横田　哲平 </t>
  </si>
  <si>
    <t>村松　朋哉 </t>
  </si>
  <si>
    <t>塚越　隆 </t>
  </si>
  <si>
    <t>大久保　皓将 </t>
  </si>
  <si>
    <t>浅川　大樹 </t>
  </si>
  <si>
    <t>江戸川学園取手中学校 </t>
  </si>
  <si>
    <t>山藤　靖一朗 </t>
  </si>
  <si>
    <t>下平　京右 </t>
  </si>
  <si>
    <t>内藤　寿明 </t>
  </si>
  <si>
    <t>佐藤　淳 </t>
  </si>
  <si>
    <t>菊池　慶征 </t>
  </si>
  <si>
    <t>橋本　光明 </t>
  </si>
  <si>
    <t>コナミスポーツクラブ津田沼 </t>
  </si>
  <si>
    <t>坂本　康介 </t>
  </si>
  <si>
    <t>藤巻　康徳 </t>
  </si>
  <si>
    <t>多田　悠二 </t>
  </si>
  <si>
    <t>望月　陽 </t>
  </si>
  <si>
    <t>浅香　確人 </t>
  </si>
  <si>
    <t>秋山　翔 </t>
  </si>
  <si>
    <t>越光　悠介 </t>
  </si>
  <si>
    <t>アミティーテニススクール </t>
  </si>
  <si>
    <t>園部　準 </t>
  </si>
  <si>
    <t>吉田　真人 </t>
  </si>
  <si>
    <t>服部　智彌 </t>
  </si>
  <si>
    <t>岡部　亮輔 </t>
  </si>
  <si>
    <t>阿左美　一暉 </t>
  </si>
  <si>
    <t>前橋西高校 </t>
  </si>
  <si>
    <t>石川　大 </t>
  </si>
  <si>
    <t>久保田　賢史 </t>
  </si>
  <si>
    <t>大高　央一 </t>
  </si>
  <si>
    <t>赤池　大貴 </t>
  </si>
  <si>
    <t>栗原　奈保 </t>
  </si>
  <si>
    <t>洗足学園中学校 </t>
  </si>
  <si>
    <t>伊藤　亜美 </t>
  </si>
  <si>
    <t>山手学院高校 </t>
  </si>
  <si>
    <t>廣川　絵里花 </t>
  </si>
  <si>
    <t>田中　彩華 </t>
  </si>
  <si>
    <t>小泉　華映 </t>
  </si>
  <si>
    <t>林　幸代 </t>
  </si>
  <si>
    <t>石橋　歩美 </t>
  </si>
  <si>
    <t>伊藤　あすか </t>
  </si>
  <si>
    <t>中尾　美佳 </t>
  </si>
  <si>
    <t>河野　彩保 </t>
  </si>
  <si>
    <t>保坂　知佳 </t>
  </si>
  <si>
    <t>東山　千夏 </t>
  </si>
  <si>
    <t>江尻磨美</t>
  </si>
  <si>
    <t>大熊　諒 </t>
  </si>
  <si>
    <t>808 </t>
  </si>
  <si>
    <t>831 </t>
  </si>
  <si>
    <t>櫻井　拓也 </t>
  </si>
  <si>
    <t>868 </t>
  </si>
  <si>
    <t>吉岡　貴大 </t>
  </si>
  <si>
    <t>890 </t>
  </si>
  <si>
    <t>瀧口　尚人 </t>
  </si>
  <si>
    <t>杉崎　友祐 </t>
  </si>
  <si>
    <t>大西　達也 </t>
  </si>
  <si>
    <t>村上　海 </t>
  </si>
  <si>
    <t>佐藤　亮介 </t>
  </si>
  <si>
    <t>奥居　潤 </t>
  </si>
  <si>
    <t>末永　裕樹 </t>
  </si>
  <si>
    <t>西武台高校 </t>
  </si>
  <si>
    <t>千葉　皓敬 </t>
  </si>
  <si>
    <t>遅澤　貴紀 </t>
  </si>
  <si>
    <t>1003 </t>
  </si>
  <si>
    <t>堀尾　拓哉 </t>
  </si>
  <si>
    <t>1015 </t>
  </si>
  <si>
    <t>本杉　廉 </t>
  </si>
  <si>
    <t>松元　賢太 </t>
  </si>
  <si>
    <t>杉本　和弥 </t>
  </si>
  <si>
    <t>渡井　力 </t>
  </si>
  <si>
    <t>渡辺　健人 </t>
  </si>
  <si>
    <t>駒沢大学高等学校 </t>
  </si>
  <si>
    <t>青木　雅明 </t>
  </si>
  <si>
    <t>村上　正英 </t>
  </si>
  <si>
    <t>雨宮　慎 </t>
  </si>
  <si>
    <t>山崎　恭平 </t>
  </si>
  <si>
    <t>大橋　治紀 </t>
  </si>
  <si>
    <t>森脇　英介 </t>
  </si>
  <si>
    <t>島田　大樹 </t>
  </si>
  <si>
    <t>山本　純己 </t>
  </si>
  <si>
    <t>伊藤　竜朗 </t>
  </si>
  <si>
    <t>藤江　塁吏 </t>
  </si>
  <si>
    <t>山脇　幸一郎 </t>
  </si>
  <si>
    <t>佐藤　聖 </t>
  </si>
  <si>
    <t>河津　要 </t>
  </si>
  <si>
    <t>小野　晃司 </t>
  </si>
  <si>
    <t>石川　慧一郎 </t>
  </si>
  <si>
    <t>熊田　圭介 </t>
  </si>
  <si>
    <t>功力　徹朗 </t>
  </si>
  <si>
    <t>米森　浩夢 </t>
  </si>
  <si>
    <t>中西　隼一 </t>
  </si>
  <si>
    <t>湯澤　裕也 </t>
  </si>
  <si>
    <t>伊藤　涼太 </t>
  </si>
  <si>
    <t>大中　一晃 </t>
  </si>
  <si>
    <t>山田　青葉 </t>
  </si>
  <si>
    <t>内藤　潤 </t>
  </si>
  <si>
    <t>在原　晃憲 </t>
  </si>
  <si>
    <t>山下　雄太 </t>
  </si>
  <si>
    <t>青山学院高等部 </t>
  </si>
  <si>
    <t>土肥　岳人 </t>
  </si>
  <si>
    <t>青葉台ローンテニスクラブ </t>
  </si>
  <si>
    <t>斎藤　慎也 </t>
  </si>
  <si>
    <t>南　智之 </t>
  </si>
  <si>
    <t>芝高校 </t>
  </si>
  <si>
    <t>三重野　佳祐 </t>
  </si>
  <si>
    <t>内山　太佑 </t>
  </si>
  <si>
    <t>文星芸術大学附属高校 </t>
  </si>
  <si>
    <t>尾崎　朋 </t>
  </si>
  <si>
    <t>村越　岳大 </t>
  </si>
  <si>
    <t>根本　充啓 </t>
  </si>
  <si>
    <t>コヤマテニスアカデミー </t>
  </si>
  <si>
    <t>金井　昌太 </t>
  </si>
  <si>
    <t>NAC </t>
  </si>
  <si>
    <t>楠元　翔太 </t>
  </si>
  <si>
    <t>手塚　祐 </t>
  </si>
  <si>
    <t>依田　惇輝 </t>
  </si>
  <si>
    <t>足立学園高校 </t>
  </si>
  <si>
    <t>川見　洋介 </t>
  </si>
  <si>
    <t>山崎　純平 </t>
  </si>
  <si>
    <t>むさしの村ローンテニスクラブ </t>
  </si>
  <si>
    <t>園部　拓郎 </t>
  </si>
  <si>
    <t>片岡　太輝 </t>
  </si>
  <si>
    <t>安部　遼太郎 </t>
  </si>
  <si>
    <t>小池　和希 </t>
  </si>
  <si>
    <t>森下インターナショナルテニスアカデミー </t>
  </si>
  <si>
    <t>水島　一郎 </t>
  </si>
  <si>
    <t>木村　卓広 </t>
  </si>
  <si>
    <t>宮崎　元太 </t>
  </si>
  <si>
    <t>馬屋原　和樹 </t>
  </si>
  <si>
    <t>浦和東高校 </t>
  </si>
  <si>
    <t>柿沼　慎也 </t>
  </si>
  <si>
    <t>吉田　雅章 </t>
  </si>
  <si>
    <t>前田　恭兵 </t>
  </si>
  <si>
    <t>小野塚　陽 </t>
  </si>
  <si>
    <t>土田　満之 </t>
  </si>
  <si>
    <t>斎藤　捷太郎 </t>
  </si>
  <si>
    <t>高原　凌 </t>
  </si>
  <si>
    <t>磯部　麻優毅 </t>
  </si>
  <si>
    <t>高橋　陸 </t>
  </si>
  <si>
    <t>AQUABELLE </t>
  </si>
  <si>
    <t>小林　孝央 </t>
  </si>
  <si>
    <t>保坂　一誓 </t>
  </si>
  <si>
    <t>牧野　匠悟 </t>
  </si>
  <si>
    <t>和田　浩介 </t>
  </si>
  <si>
    <t>内野　陽平 </t>
  </si>
  <si>
    <t>関谷　丈二 </t>
  </si>
  <si>
    <t>楢原　洋介 </t>
  </si>
  <si>
    <t>中嶌　航生 </t>
  </si>
  <si>
    <t>武田　隼人 </t>
  </si>
  <si>
    <t>石井　崇大 </t>
  </si>
  <si>
    <t>上野　泰知 </t>
  </si>
  <si>
    <t>柴田　駿 </t>
  </si>
  <si>
    <t>瀬間　智義 </t>
  </si>
  <si>
    <t>小林　ジェームス </t>
  </si>
  <si>
    <t>窪田　彗 </t>
  </si>
  <si>
    <t>古谷　和真 </t>
  </si>
  <si>
    <t>KTAR1</t>
  </si>
  <si>
    <t>KTAR2</t>
  </si>
  <si>
    <t>【18歳以下女子】</t>
  </si>
  <si>
    <t>サムライテニス </t>
  </si>
  <si>
    <t>737 </t>
  </si>
  <si>
    <t>738 </t>
  </si>
  <si>
    <t>荻野　翔馬 </t>
  </si>
  <si>
    <t>野田　将平 </t>
  </si>
  <si>
    <t>八千代松陰高校 </t>
  </si>
  <si>
    <t>Kポイントテニススクール </t>
  </si>
  <si>
    <t>ブリヂストンテニスハウス新所沢 </t>
  </si>
  <si>
    <t>武井　直紀 </t>
  </si>
  <si>
    <t>花咲徳栄高校 </t>
  </si>
  <si>
    <t>白石　拓 </t>
  </si>
  <si>
    <t>阿久津　裕汰 </t>
  </si>
  <si>
    <t>油布　将也 </t>
  </si>
  <si>
    <t>田村　倫 </t>
  </si>
  <si>
    <t>長谷川　享哉 </t>
  </si>
  <si>
    <t>石川　貴啓 </t>
  </si>
  <si>
    <t>樋口　雄士 </t>
  </si>
  <si>
    <t>大内　悠輔 </t>
  </si>
  <si>
    <t>浅井　友希 </t>
  </si>
  <si>
    <t>神田　洋佑 </t>
  </si>
  <si>
    <t>佐賀　裕介 </t>
  </si>
  <si>
    <t>小林　拓央 </t>
  </si>
  <si>
    <t>越谷総合技術高校 </t>
  </si>
  <si>
    <t>富山　竜帆 </t>
  </si>
  <si>
    <t>八木　秀郷 </t>
  </si>
  <si>
    <t>岸田　貴登 </t>
  </si>
  <si>
    <t>川田　薫 </t>
  </si>
  <si>
    <t>763 </t>
  </si>
  <si>
    <t>山口　輝 </t>
  </si>
  <si>
    <t>TSTP </t>
  </si>
  <si>
    <t>764 </t>
  </si>
  <si>
    <t>清水　明日樹 </t>
  </si>
  <si>
    <t>慶応湘南藤沢高等部 </t>
  </si>
  <si>
    <t>碓井　亮 </t>
  </si>
  <si>
    <t>チームウインフィールド </t>
  </si>
  <si>
    <t>770 </t>
  </si>
  <si>
    <t>吉留　大樹 </t>
  </si>
  <si>
    <t>会沢　亮祐 </t>
  </si>
  <si>
    <t>ルアンテニスクラブ </t>
  </si>
  <si>
    <t>中村　勘太郎 </t>
  </si>
  <si>
    <t>邨上　将春 </t>
  </si>
  <si>
    <t>関谷　将成 </t>
  </si>
  <si>
    <t>千葉　新也 </t>
  </si>
  <si>
    <t>小林　聖幸 </t>
  </si>
  <si>
    <t>近納　正之 </t>
  </si>
  <si>
    <t>鬼怒商業高校 </t>
  </si>
  <si>
    <t>白井　健太郎 </t>
  </si>
  <si>
    <t>福田　翔大 </t>
  </si>
  <si>
    <t>小川　貴裕 </t>
  </si>
  <si>
    <t>横家　広貴 </t>
  </si>
  <si>
    <t>ロイヤルパークテニスクラブ </t>
  </si>
  <si>
    <t>高橋　翔平 </t>
  </si>
  <si>
    <t>東松山ジュニアテニスクラブ </t>
  </si>
  <si>
    <t>石川　誠太 </t>
  </si>
  <si>
    <t>井上　晴 </t>
  </si>
  <si>
    <t>黒柳　亮介 </t>
  </si>
  <si>
    <t>桑田　寛丈 </t>
  </si>
  <si>
    <t>あじさいインドアTS </t>
  </si>
  <si>
    <t>椿　直也 </t>
  </si>
  <si>
    <t>野崎　隼翔 </t>
  </si>
  <si>
    <t>エリステニスクラブ </t>
  </si>
  <si>
    <t>小田急藤沢テニスガーデン </t>
  </si>
  <si>
    <t>永田　雅 </t>
  </si>
  <si>
    <t>宇都宮　宙 </t>
  </si>
  <si>
    <t>廣瀬　暁人 </t>
  </si>
  <si>
    <t>小林　紀輝 </t>
  </si>
  <si>
    <t>牧野　龍也 </t>
  </si>
  <si>
    <t>園田　佳尚 </t>
  </si>
  <si>
    <t>水草　弘貴 </t>
  </si>
  <si>
    <t>日本大学第三高校 </t>
  </si>
  <si>
    <t>加藤　佑基 </t>
  </si>
  <si>
    <t>樋口　健人 </t>
  </si>
  <si>
    <t>サン･テニスクラブ </t>
  </si>
  <si>
    <t>西高校 </t>
  </si>
  <si>
    <t>814 </t>
  </si>
  <si>
    <t>豊嶋　一樹 </t>
  </si>
  <si>
    <t>市川　祐也 </t>
  </si>
  <si>
    <t>篠田　勝斗 </t>
  </si>
  <si>
    <t>安田　耕平 </t>
  </si>
  <si>
    <t>橋本　大雅 </t>
  </si>
  <si>
    <t>島野　旭 </t>
  </si>
  <si>
    <t>道岡　優太 </t>
  </si>
  <si>
    <t>津田　悠佑 </t>
  </si>
  <si>
    <t>中村　俊介 </t>
  </si>
  <si>
    <t>1345 </t>
  </si>
  <si>
    <t>今関　航祐 </t>
  </si>
  <si>
    <t>関　雄太郎 </t>
  </si>
  <si>
    <t>新井　隆史 </t>
  </si>
  <si>
    <t>坂口　泰隆 </t>
  </si>
  <si>
    <t>高田　敦史 </t>
  </si>
  <si>
    <t>渡辺　達也 </t>
  </si>
  <si>
    <t>羽賀　光紀 </t>
  </si>
  <si>
    <t>富國　裕士 </t>
  </si>
  <si>
    <t>小出　雅大 </t>
  </si>
  <si>
    <t>1458 </t>
  </si>
  <si>
    <t>杉田ゴルフ場テニスコート </t>
  </si>
  <si>
    <t>渡辺　佳祐 </t>
  </si>
  <si>
    <t>森尻　大貴 </t>
  </si>
  <si>
    <t>1478 </t>
  </si>
  <si>
    <t>大羽　鴻平 </t>
  </si>
  <si>
    <t>小林　雅郷 </t>
  </si>
  <si>
    <t>学習院高等科 </t>
  </si>
  <si>
    <t>田中　東朗 </t>
  </si>
  <si>
    <t>木村　優太 </t>
  </si>
  <si>
    <t>安部　那由汰 </t>
  </si>
  <si>
    <t>山下　隆一 </t>
  </si>
  <si>
    <t>和泉　智也 </t>
  </si>
  <si>
    <t>三浦　暁良 </t>
  </si>
  <si>
    <t>篠崎　孝太 </t>
  </si>
  <si>
    <t>川上　英崇 </t>
  </si>
  <si>
    <t>長谷川　真一 </t>
  </si>
  <si>
    <t>笹井　翔太 </t>
  </si>
  <si>
    <t>畑野　隆祐 </t>
  </si>
  <si>
    <t>下安　達彦 </t>
  </si>
  <si>
    <t>池田　裕哉 </t>
  </si>
  <si>
    <t>都村　亮太 </t>
  </si>
  <si>
    <t>久保　太一 </t>
  </si>
  <si>
    <t>真島　智徳 </t>
  </si>
  <si>
    <t>久保田　諒 </t>
  </si>
  <si>
    <t>矢内　椋 </t>
  </si>
  <si>
    <t>藤原　隆寛 </t>
  </si>
  <si>
    <t>越塚　理奈 </t>
  </si>
  <si>
    <t>山形　梨華 </t>
  </si>
  <si>
    <t>佐田　涼花 </t>
  </si>
  <si>
    <t>ファーストシティテニスクラブ </t>
  </si>
  <si>
    <t>シンドバットテニススクール </t>
  </si>
  <si>
    <t>松本　里奈 </t>
  </si>
  <si>
    <t>佐久間　美帆 </t>
  </si>
  <si>
    <t>田村　桃子 </t>
  </si>
  <si>
    <t>鈴木　沙知子 </t>
  </si>
  <si>
    <t>河田　紗季 </t>
  </si>
  <si>
    <t>長谷川　友美 </t>
  </si>
  <si>
    <t>松原　亜実 </t>
  </si>
  <si>
    <t>浦和商業高校 </t>
  </si>
  <si>
    <t>小林　恵里花 </t>
  </si>
  <si>
    <t>針替　麻衣 </t>
  </si>
  <si>
    <t>小間　静香 </t>
  </si>
  <si>
    <t>小野　かずは </t>
  </si>
  <si>
    <t>武井　祐子 </t>
  </si>
  <si>
    <t>佐川　栞菜 </t>
  </si>
  <si>
    <t>高橋　彩乃 </t>
  </si>
  <si>
    <t>北川　未來子 </t>
  </si>
  <si>
    <t>ウイングローバルテニススクール麻生 </t>
  </si>
  <si>
    <t>深津　恵 </t>
  </si>
  <si>
    <t>石井　瑶子 </t>
  </si>
  <si>
    <t>高木　文生 </t>
  </si>
  <si>
    <t>松野　未奈 </t>
  </si>
  <si>
    <t>細野　美薫 </t>
  </si>
  <si>
    <t>清水　映里 </t>
  </si>
  <si>
    <t>寺田　早苗 </t>
  </si>
  <si>
    <t>大里　真穂 </t>
  </si>
  <si>
    <t>栃木翔南高校 </t>
  </si>
  <si>
    <t>望月　菜々子 </t>
  </si>
  <si>
    <t>富崎　理紗 </t>
  </si>
  <si>
    <t>奈良　秋穂 </t>
  </si>
  <si>
    <t>橋本　唯 </t>
  </si>
  <si>
    <t>中込　樹里 </t>
  </si>
  <si>
    <t>秋元　彩 </t>
  </si>
  <si>
    <t>瀧野　萌々果 </t>
  </si>
  <si>
    <t>森田　実久 </t>
  </si>
  <si>
    <t>中村　さくら </t>
  </si>
  <si>
    <t>大橋　夏実 </t>
  </si>
  <si>
    <t>藤岡　舞 </t>
  </si>
  <si>
    <t>松沢　美由紀 </t>
  </si>
  <si>
    <t>安住　彩佳 </t>
  </si>
  <si>
    <t>池田　莉香 </t>
  </si>
  <si>
    <t>太田　有砂 </t>
  </si>
  <si>
    <t>高橋　友里 </t>
  </si>
  <si>
    <t>田島　友香 </t>
  </si>
  <si>
    <t>福島　理恵 </t>
  </si>
  <si>
    <t>有泉　朋子 </t>
  </si>
  <si>
    <t>安藤　ありか </t>
  </si>
  <si>
    <t>矢嶋　未貴 </t>
  </si>
  <si>
    <t>越塚　理沙 </t>
  </si>
  <si>
    <t>和田　麗 </t>
  </si>
  <si>
    <t>清水　はるか </t>
  </si>
  <si>
    <t>前川　佳美 </t>
  </si>
  <si>
    <t>城　紗也果 </t>
  </si>
  <si>
    <t>曽我　香純 </t>
  </si>
  <si>
    <t>志澤　花苗 </t>
  </si>
  <si>
    <t>法政大学女子高校 </t>
  </si>
  <si>
    <t>下里　彩佳 </t>
  </si>
  <si>
    <t>新井　晶子 </t>
  </si>
  <si>
    <t>岩村　由紀 </t>
  </si>
  <si>
    <t>鵠沼平本ガーデンコート </t>
  </si>
  <si>
    <t>馬淵　彩 </t>
  </si>
  <si>
    <t>石原　美結子 </t>
  </si>
  <si>
    <t>落合　美江 </t>
  </si>
  <si>
    <t>高田　佳苗 </t>
  </si>
  <si>
    <t>小林　加奈 </t>
  </si>
  <si>
    <t>斉藤　茉季 </t>
  </si>
  <si>
    <t>烏山高校 </t>
  </si>
  <si>
    <t>岩岡　沙耶 </t>
  </si>
  <si>
    <t>三芳ジュニアTC </t>
  </si>
  <si>
    <t>大塚　麻友美 </t>
  </si>
  <si>
    <t>山本　愛 </t>
  </si>
  <si>
    <t>二見　友梨 </t>
  </si>
  <si>
    <t>小島　奈々 </t>
  </si>
  <si>
    <t>篠原　ねね </t>
  </si>
  <si>
    <t>河西　美歩 </t>
  </si>
  <si>
    <t>篠原　亜美 </t>
  </si>
  <si>
    <t>草野　瑞絵 </t>
  </si>
  <si>
    <t>重光　美沙 </t>
  </si>
  <si>
    <t>昭和女子大学附属昭和高校 </t>
  </si>
  <si>
    <t>神栖ＴＩ‐Ｃｕｂｅ</t>
  </si>
  <si>
    <t>杉崎　真理恵 </t>
  </si>
  <si>
    <t>町田　千尋 </t>
  </si>
  <si>
    <t>南山　みなみ </t>
  </si>
  <si>
    <t>遠藤　由香里 </t>
  </si>
  <si>
    <t>大澤　美咲 </t>
  </si>
  <si>
    <t>秋庭　悠里 </t>
  </si>
  <si>
    <t>総和高校 </t>
  </si>
  <si>
    <t>佐藤　光 </t>
  </si>
  <si>
    <t>石崎　詩織 </t>
  </si>
  <si>
    <t>吉澤　侑華 </t>
  </si>
  <si>
    <t>小阪諒</t>
  </si>
  <si>
    <t>石川　雄太郎 </t>
  </si>
  <si>
    <t>高槻　直輔 </t>
  </si>
  <si>
    <t>明治大学附属中野高校 </t>
  </si>
  <si>
    <t>小山　竜也 </t>
  </si>
  <si>
    <t>矢澤　聖一 </t>
  </si>
  <si>
    <t>吉田　巧 </t>
  </si>
  <si>
    <t>山崎　皓平 </t>
  </si>
  <si>
    <t>東京立正高校 </t>
  </si>
  <si>
    <t>イケノヤテニススクール </t>
  </si>
  <si>
    <t>鈴木　兼悟 </t>
  </si>
  <si>
    <t>林　海知 </t>
  </si>
  <si>
    <t>須田　一貴 </t>
  </si>
  <si>
    <t>西村　海 </t>
  </si>
  <si>
    <t>志波　佑一 </t>
  </si>
  <si>
    <t>本間　椋 </t>
  </si>
  <si>
    <t>武蔵工業大学附属高校 </t>
  </si>
  <si>
    <t>渡邊　健 </t>
  </si>
  <si>
    <t>町田　健吾 </t>
  </si>
  <si>
    <t>黒澤　誠 </t>
  </si>
  <si>
    <t>平澤　一樹 </t>
  </si>
  <si>
    <t>ルネッサンス水戸 </t>
  </si>
  <si>
    <t>青木　秀憲 </t>
  </si>
  <si>
    <t>金森　拓仁 </t>
  </si>
  <si>
    <t>高木　友宏 </t>
  </si>
  <si>
    <t>深谷　亘 </t>
  </si>
  <si>
    <t>山本　昂平 </t>
  </si>
  <si>
    <t>片岡　拓実 </t>
  </si>
  <si>
    <t>小泉　公佑 </t>
  </si>
  <si>
    <t>高田　衛 </t>
  </si>
  <si>
    <t>小笠原　景介 </t>
  </si>
  <si>
    <t>舞岡高校 </t>
  </si>
  <si>
    <t>須川　智史 </t>
  </si>
  <si>
    <t>青木　孝平 </t>
  </si>
  <si>
    <t>朝日　勇気 </t>
  </si>
  <si>
    <t>杉山　綾 </t>
  </si>
  <si>
    <t>秦野曽屋高校 </t>
  </si>
  <si>
    <t>松山　尚史 </t>
  </si>
  <si>
    <t>西武台千葉高校 </t>
  </si>
  <si>
    <t>金田　裕太 </t>
  </si>
  <si>
    <t>グランドFテニスクラブ </t>
  </si>
  <si>
    <t>須田　光紀 </t>
  </si>
  <si>
    <t>古川　滉士 </t>
  </si>
  <si>
    <t>飛騨　聖也 </t>
  </si>
  <si>
    <t>巨摩高校 </t>
  </si>
  <si>
    <t>川上　款大 </t>
  </si>
  <si>
    <t>樋口　拓馬 </t>
  </si>
  <si>
    <t>石川　慧 </t>
  </si>
  <si>
    <t>吉田　凛太朗 </t>
  </si>
  <si>
    <t>高橋　良太 </t>
  </si>
  <si>
    <t>中田　智也 </t>
  </si>
  <si>
    <t>長谷　昂樹 </t>
  </si>
  <si>
    <t>南河内第二中学校 </t>
  </si>
  <si>
    <t>2174 </t>
  </si>
  <si>
    <t>中村　悠也 </t>
  </si>
  <si>
    <t>金沢　玲音 </t>
  </si>
  <si>
    <t>廣田　大輝 </t>
  </si>
  <si>
    <t>藤原　航 </t>
  </si>
  <si>
    <t>纐纈　将太 </t>
  </si>
  <si>
    <t>鈴木　裕司 </t>
  </si>
  <si>
    <t>ESSC </t>
  </si>
  <si>
    <t>木村　奨 </t>
  </si>
  <si>
    <t>吉田　悠人 </t>
  </si>
  <si>
    <t>小林　蒼季 </t>
  </si>
  <si>
    <t>安類　嵩 </t>
  </si>
  <si>
    <t>高木　一真 </t>
  </si>
  <si>
    <t>兎澤　亮祐 </t>
  </si>
  <si>
    <t>大野　慎太郎 </t>
  </si>
  <si>
    <t>狩野　敦郎 </t>
  </si>
  <si>
    <t>（</t>
  </si>
  <si>
    <t>）</t>
  </si>
  <si>
    <t>）</t>
  </si>
  <si>
    <t>）</t>
  </si>
  <si>
    <t>B Y E</t>
  </si>
  <si>
    <t>⑪</t>
  </si>
  <si>
    <t>B Y E</t>
  </si>
  <si>
    <t>（</t>
  </si>
  <si>
    <t>）</t>
  </si>
  <si>
    <t>④</t>
  </si>
  <si>
    <t>（</t>
  </si>
  <si>
    <t>）</t>
  </si>
  <si>
    <t>BYE</t>
  </si>
  <si>
    <t>B Y E</t>
  </si>
  <si>
    <t>BYE</t>
  </si>
  <si>
    <t>⑧</t>
  </si>
  <si>
    <t>B Y E</t>
  </si>
  <si>
    <t>③</t>
  </si>
  <si>
    <t>（</t>
  </si>
  <si>
    <t>（</t>
  </si>
  <si>
    <t>）</t>
  </si>
  <si>
    <t>BYE</t>
  </si>
  <si>
    <t>B Y E</t>
  </si>
  <si>
    <t>（</t>
  </si>
  <si>
    <t>）</t>
  </si>
  <si>
    <t>B Y E</t>
  </si>
  <si>
    <t>（</t>
  </si>
  <si>
    <t>）</t>
  </si>
  <si>
    <t>B Y E</t>
  </si>
  <si>
    <t>十河　佑樹 </t>
  </si>
  <si>
    <t>2316 </t>
  </si>
  <si>
    <t>長谷川将斗</t>
  </si>
  <si>
    <t>浅井　友貴 </t>
  </si>
  <si>
    <t>城所　匠 </t>
  </si>
  <si>
    <t>菅　立樹 </t>
  </si>
  <si>
    <t>金谷　恭兵 </t>
  </si>
  <si>
    <t>纐纈　優樹 </t>
  </si>
  <si>
    <t>金井　隼人 </t>
  </si>
  <si>
    <t>成井　崇朗 </t>
  </si>
  <si>
    <t>堀江　澄人 </t>
  </si>
  <si>
    <t>滝川　純一郎 </t>
  </si>
  <si>
    <t>小林　瑶一朗 </t>
  </si>
  <si>
    <t>中本　亘紀 </t>
  </si>
  <si>
    <t>菅原　一真 </t>
  </si>
  <si>
    <t>河原　浩二 </t>
  </si>
  <si>
    <t>1204 </t>
  </si>
  <si>
    <t>1260 </t>
  </si>
  <si>
    <t>1375 </t>
  </si>
  <si>
    <t>471 </t>
  </si>
  <si>
    <t>木下　雄太 </t>
  </si>
  <si>
    <t>GEN TENNIS ACADEMY </t>
  </si>
  <si>
    <t>474 </t>
  </si>
  <si>
    <t>小島　頌 </t>
  </si>
  <si>
    <t>475 </t>
  </si>
  <si>
    <t>細田　凱 </t>
  </si>
  <si>
    <t>山岡　晋太朗 </t>
  </si>
  <si>
    <t>久保田　雅史 </t>
  </si>
  <si>
    <t>横川　真樹 </t>
  </si>
  <si>
    <t>飯笹　大介 </t>
  </si>
  <si>
    <t>482 </t>
  </si>
  <si>
    <t>井上　貴太 </t>
  </si>
  <si>
    <t>相模原グリーンテニスクラブ </t>
  </si>
  <si>
    <t>太田　晴海 </t>
  </si>
  <si>
    <t>戒田　直紀 </t>
  </si>
  <si>
    <t>ノグチTS小山 </t>
  </si>
  <si>
    <t>487 </t>
  </si>
  <si>
    <t>Tアイジュニアテニスクラブ </t>
  </si>
  <si>
    <t>田中　健人 </t>
  </si>
  <si>
    <t>490 </t>
  </si>
  <si>
    <t>館林高校 </t>
  </si>
  <si>
    <t>米山　昂宏 </t>
  </si>
  <si>
    <t>492 </t>
  </si>
  <si>
    <t>古屋　琳太郎 </t>
  </si>
  <si>
    <t>鷹之台テニスクラブ </t>
  </si>
  <si>
    <t>篠　直希 </t>
  </si>
  <si>
    <t>角南　嘉一 </t>
  </si>
  <si>
    <t>菊地　将平 </t>
  </si>
  <si>
    <t>498 </t>
  </si>
  <si>
    <t>親松　直人 </t>
  </si>
  <si>
    <t>500 </t>
  </si>
  <si>
    <t>中村　颯一郎 </t>
  </si>
  <si>
    <t>氏名</t>
  </si>
  <si>
    <t>所属団体名</t>
  </si>
  <si>
    <t>502 </t>
  </si>
  <si>
    <t>長谷　厚志 </t>
  </si>
  <si>
    <t>テニスビジョンインターナショナルテニスアカデミー </t>
  </si>
  <si>
    <t>目黒テニスクラブ </t>
  </si>
  <si>
    <t>506 </t>
  </si>
  <si>
    <t>名取　義人 </t>
  </si>
  <si>
    <t>坂内　良太 </t>
  </si>
  <si>
    <t>真下　喜亘 </t>
  </si>
  <si>
    <t>516 </t>
  </si>
  <si>
    <t>山瀬　純平 </t>
  </si>
  <si>
    <t>大原　健司 </t>
  </si>
  <si>
    <t>横地　和樹 </t>
  </si>
  <si>
    <t>KCJテニスアカデミー土浦 </t>
  </si>
  <si>
    <t>520 </t>
  </si>
  <si>
    <t>高橋　篤 </t>
  </si>
  <si>
    <t>522 </t>
  </si>
  <si>
    <t>今井　太郎 </t>
  </si>
  <si>
    <t>久喜北陽高校 </t>
  </si>
  <si>
    <t>523 </t>
  </si>
  <si>
    <t>今西　康仁 </t>
  </si>
  <si>
    <t>三國　拓馬 </t>
  </si>
  <si>
    <t>三菱養和テニススクール </t>
  </si>
  <si>
    <t>慶應義塾湘南藤沢中等部 </t>
  </si>
  <si>
    <t>今井　亮介 </t>
  </si>
  <si>
    <t>山崎　銀次郎 </t>
  </si>
  <si>
    <t>萩原　雄貴 </t>
  </si>
  <si>
    <t>坂西　祐弥 </t>
  </si>
  <si>
    <t>長谷川　貴一 </t>
  </si>
  <si>
    <t>佐久間　さんご </t>
  </si>
  <si>
    <t>豊島コミュニティテニスカレッジ </t>
  </si>
  <si>
    <t>中村　りん </t>
  </si>
  <si>
    <t>刑部　みのり </t>
  </si>
  <si>
    <t>木内　麻友香 </t>
  </si>
  <si>
    <t>鈴木　菜摘 </t>
  </si>
  <si>
    <t>黒柳　郁美 </t>
  </si>
  <si>
    <t>斎藤　悠夏 </t>
  </si>
  <si>
    <t>森田　唯 </t>
  </si>
  <si>
    <t>神田　彩華 </t>
  </si>
  <si>
    <t>ＮＪＴＣ</t>
  </si>
  <si>
    <t>ＮＪＴＣ</t>
  </si>
  <si>
    <t>ＣＳＪ</t>
  </si>
  <si>
    <t>ＣＳＪ</t>
  </si>
  <si>
    <t>Ｋｅｎ’ｓ　ＮａｇａｔｓｕｋａＴＡ</t>
  </si>
  <si>
    <t>ＣＳＪ</t>
  </si>
  <si>
    <t>ＨＦＴＣ</t>
  </si>
  <si>
    <t>ＴＳＴＰ</t>
  </si>
  <si>
    <t>ＨＦＴＣ</t>
  </si>
  <si>
    <t>サトウＧＴＣ</t>
  </si>
  <si>
    <t>ＮＪＴＣ</t>
  </si>
  <si>
    <t>ＣＳＪ</t>
  </si>
  <si>
    <t>ＣＳＪ</t>
  </si>
  <si>
    <t>ファーイーストＪｒＴＡ</t>
  </si>
  <si>
    <t>ＮＡＣ</t>
  </si>
  <si>
    <t>ＣＳＪ</t>
  </si>
  <si>
    <t>エールＰ</t>
  </si>
  <si>
    <t>クリエイトＴＡＦＴＣ</t>
  </si>
  <si>
    <t>ＫＭＧＴＳ</t>
  </si>
  <si>
    <t>ファーイーストＪｒＴＡ</t>
  </si>
  <si>
    <t>新島学園高校 </t>
  </si>
  <si>
    <t>古林　知哉 </t>
  </si>
  <si>
    <t>小泉　和希 </t>
  </si>
  <si>
    <t>石塚　飛翔 </t>
  </si>
  <si>
    <t>細谷　奎介 </t>
  </si>
  <si>
    <t>野村　祐人 </t>
  </si>
  <si>
    <t>古屋　駿 </t>
  </si>
  <si>
    <t>横山　亮 </t>
  </si>
  <si>
    <t>山本　淳規 </t>
  </si>
  <si>
    <t>壬生ファミリ </t>
  </si>
  <si>
    <t>小川　貴也 </t>
  </si>
  <si>
    <t>柳下　直輝 </t>
  </si>
  <si>
    <t>榎本　雄亮 </t>
  </si>
  <si>
    <t>ロイヤルSCテニスクラブ </t>
  </si>
  <si>
    <t>吉松　憲吾 </t>
  </si>
  <si>
    <t>2677 </t>
  </si>
  <si>
    <t>フミヤスポーツ </t>
  </si>
  <si>
    <t>大正セントラルテニスクラブ目白 </t>
  </si>
  <si>
    <t>太宰　卓也 </t>
  </si>
  <si>
    <t>平尾　和也 </t>
  </si>
  <si>
    <t>中垣　嘉仁 </t>
  </si>
  <si>
    <t>渋谷　仁 </t>
  </si>
  <si>
    <t>奥村　恭平 </t>
  </si>
  <si>
    <t>伊藤　優 </t>
  </si>
  <si>
    <t>山内　亮太 </t>
  </si>
  <si>
    <t>渡邉　大葵 </t>
  </si>
  <si>
    <t>根本　雄輝 </t>
  </si>
  <si>
    <t>森山　開 </t>
  </si>
  <si>
    <t>川口　慎矢 </t>
  </si>
  <si>
    <t>1867 </t>
  </si>
  <si>
    <t>1886 </t>
  </si>
  <si>
    <t>1899 </t>
  </si>
  <si>
    <t>武井　良介 </t>
  </si>
  <si>
    <t>松尾　知晃 </t>
  </si>
  <si>
    <t>佐井　友洋 </t>
  </si>
  <si>
    <t>大木　洋佑 </t>
  </si>
  <si>
    <t>1967 </t>
  </si>
  <si>
    <t>1973 </t>
  </si>
  <si>
    <t>下田　能也 </t>
  </si>
  <si>
    <t>井上　丈裕 </t>
  </si>
  <si>
    <t>唐木田　憲嗣 </t>
  </si>
  <si>
    <t>松本　大輝 </t>
  </si>
  <si>
    <t>高橋　良輔 </t>
  </si>
  <si>
    <t>齋藤　秀平 </t>
  </si>
  <si>
    <t>志村　優太 </t>
  </si>
  <si>
    <t>2016 </t>
  </si>
  <si>
    <t>2025 </t>
  </si>
  <si>
    <t>植松　祐貴 </t>
  </si>
  <si>
    <t>2065 </t>
  </si>
  <si>
    <t>宮澤　涼太 </t>
  </si>
  <si>
    <t>桐生南高校 </t>
  </si>
  <si>
    <t>小林　優介 </t>
  </si>
  <si>
    <t>2094 </t>
  </si>
  <si>
    <t>2110 </t>
  </si>
  <si>
    <t>大久保　有矢 </t>
  </si>
  <si>
    <t>2129 </t>
  </si>
  <si>
    <t>2134 </t>
  </si>
  <si>
    <t>2144 </t>
  </si>
  <si>
    <t>2149 </t>
  </si>
  <si>
    <t>小峰　崇 </t>
  </si>
  <si>
    <t>丸尾　優介 </t>
  </si>
  <si>
    <t>宮原　将太郎 </t>
  </si>
  <si>
    <t>大山　貴嗣 </t>
  </si>
  <si>
    <t>鈴木　正博 </t>
  </si>
  <si>
    <t>谷村　孝一 </t>
  </si>
  <si>
    <t>川添　貴史 </t>
  </si>
  <si>
    <t>和田　尚大 </t>
  </si>
  <si>
    <t>伊藤　優太 </t>
  </si>
  <si>
    <t>飯田　貴弘 </t>
  </si>
  <si>
    <t>小野寺　隼人 </t>
  </si>
  <si>
    <t>柴田　俊介 </t>
  </si>
  <si>
    <t>関東国際高校 </t>
  </si>
  <si>
    <t>杉谷　奈樹 </t>
  </si>
  <si>
    <t>和田　翔一 </t>
  </si>
  <si>
    <t>津田　将太 </t>
  </si>
  <si>
    <t>八木　恒樹 </t>
  </si>
  <si>
    <t>渡辺　健太 </t>
  </si>
  <si>
    <t>2305 </t>
  </si>
  <si>
    <t>2311 </t>
  </si>
  <si>
    <t>2327 </t>
  </si>
  <si>
    <t>糸井　章悟 </t>
  </si>
  <si>
    <t>森山　颯 </t>
  </si>
  <si>
    <t>府中第四中学校 </t>
  </si>
  <si>
    <t>野沢　誠 </t>
  </si>
  <si>
    <t>本田　裕己 </t>
  </si>
  <si>
    <t>富田　駿 </t>
  </si>
  <si>
    <t>鈴木　笙眞 </t>
  </si>
  <si>
    <t>2417 </t>
  </si>
  <si>
    <t>2429 </t>
  </si>
  <si>
    <t>2431 </t>
  </si>
  <si>
    <t>2444 </t>
  </si>
  <si>
    <t>2455 </t>
  </si>
  <si>
    <t>佐伯　健 </t>
  </si>
  <si>
    <t>石川　星太 </t>
  </si>
  <si>
    <t>沼尻　敬介 </t>
  </si>
  <si>
    <t>青柳　鯨 </t>
  </si>
  <si>
    <t>土橋　豪 </t>
  </si>
  <si>
    <t>渡辺　祐希 </t>
  </si>
  <si>
    <t>小谷野　遼平 </t>
  </si>
  <si>
    <t>飯塚　達哉 </t>
  </si>
  <si>
    <t>松田　康太郎 </t>
  </si>
  <si>
    <t>山根　寛 </t>
  </si>
  <si>
    <t>園田　勇也 </t>
  </si>
  <si>
    <t>伊吹　久夫 </t>
  </si>
  <si>
    <t>吉田　陽紀 </t>
  </si>
  <si>
    <t>徐　諒洙 </t>
  </si>
  <si>
    <t>宮崎　聞多 </t>
  </si>
  <si>
    <t>藤岡　孝亘 </t>
  </si>
  <si>
    <t>白岩　裕規 </t>
  </si>
  <si>
    <t>中井　健弘 </t>
  </si>
  <si>
    <t>川田　貴教 </t>
  </si>
  <si>
    <t>菅　晃太朗 </t>
  </si>
  <si>
    <t>谷　拓磨 </t>
  </si>
  <si>
    <t>田口　耕太朗 </t>
  </si>
  <si>
    <t>瀧　凌太郎 </t>
  </si>
  <si>
    <t>浅田　隼佑 </t>
  </si>
  <si>
    <t>舘　将馬 </t>
  </si>
  <si>
    <t>剣山　大 </t>
  </si>
  <si>
    <t>鈴木　涼介 </t>
  </si>
  <si>
    <t>白鷺　知朗 </t>
  </si>
  <si>
    <t>月岡　亮 </t>
  </si>
  <si>
    <t>務台　義純 </t>
  </si>
  <si>
    <t>半田　拓也 </t>
  </si>
  <si>
    <t>新路　健人 </t>
  </si>
  <si>
    <t>相沢　健太 </t>
  </si>
  <si>
    <t>2695 </t>
  </si>
  <si>
    <t>妹尾　光平 </t>
  </si>
  <si>
    <t>後藤　遼太郎 </t>
  </si>
  <si>
    <t>2697 </t>
  </si>
  <si>
    <t>小野　幹史 </t>
  </si>
  <si>
    <t>伊藤　猛 </t>
  </si>
  <si>
    <t>鈴木　譲 </t>
  </si>
  <si>
    <t>小林　浩平 </t>
  </si>
  <si>
    <t>笠井　栄作 </t>
  </si>
  <si>
    <t>2820 </t>
  </si>
  <si>
    <t>七尾　亮太朗 </t>
  </si>
  <si>
    <t>村上　兼人 </t>
  </si>
  <si>
    <t>沖　貞行 </t>
  </si>
  <si>
    <t>金井　健明 </t>
  </si>
  <si>
    <t>永嶋　一貴 </t>
  </si>
  <si>
    <t>山本　淳司 </t>
  </si>
  <si>
    <t>溜　慶太 </t>
  </si>
  <si>
    <t>小野　泰暉 </t>
  </si>
  <si>
    <t>2864 </t>
  </si>
  <si>
    <t>會澤　匠未 </t>
  </si>
  <si>
    <t>2878 </t>
  </si>
  <si>
    <t>2885 </t>
  </si>
  <si>
    <t>湯川　雅章 </t>
  </si>
  <si>
    <t>坂本　拓海 </t>
  </si>
  <si>
    <t>上野　貴洋 </t>
  </si>
  <si>
    <t>朝倉　大地 </t>
  </si>
  <si>
    <t>山藤　寛之 </t>
  </si>
  <si>
    <t>坂本　宗一郎 </t>
  </si>
  <si>
    <t>小幡　優吏 </t>
  </si>
  <si>
    <t>木村　春貴 </t>
  </si>
  <si>
    <t>村山　良 </t>
  </si>
  <si>
    <t>古橋　崇浩 </t>
  </si>
  <si>
    <t>小泉　行徳 </t>
  </si>
  <si>
    <t>西山　慶祐 </t>
  </si>
  <si>
    <t>伊坂　隆史 </t>
  </si>
  <si>
    <t>黒澤　亮 </t>
  </si>
  <si>
    <t>1650 </t>
  </si>
  <si>
    <t>1661 </t>
  </si>
  <si>
    <t>吉本　優太 </t>
  </si>
  <si>
    <t>春原　将士 </t>
  </si>
  <si>
    <t>渋川　裕二 </t>
  </si>
  <si>
    <t>桜林高等学校 </t>
  </si>
  <si>
    <t>松川　直樹 </t>
  </si>
  <si>
    <t>湯本　蒼 </t>
  </si>
  <si>
    <t>村藤　龍 </t>
  </si>
  <si>
    <t>奥山　真充 </t>
  </si>
  <si>
    <t>田口　梓 </t>
  </si>
  <si>
    <t>真下　卓也 </t>
  </si>
  <si>
    <t>杉浦　亮平 </t>
  </si>
  <si>
    <t>横浜テニスカレッジ </t>
  </si>
  <si>
    <t>一守　泉輪 </t>
  </si>
  <si>
    <t>松本　太樹 </t>
  </si>
  <si>
    <t>284 </t>
  </si>
  <si>
    <t>300 </t>
  </si>
  <si>
    <t>369 </t>
  </si>
  <si>
    <t>374 </t>
  </si>
  <si>
    <t>408 </t>
  </si>
  <si>
    <t>418 </t>
  </si>
  <si>
    <t>452 </t>
  </si>
  <si>
    <t>松村　岳 </t>
  </si>
  <si>
    <t>527 </t>
  </si>
  <si>
    <t>529 </t>
  </si>
  <si>
    <t>542 </t>
  </si>
  <si>
    <t>543 </t>
  </si>
  <si>
    <t>帆足　仁宏 </t>
  </si>
  <si>
    <t>554 </t>
  </si>
  <si>
    <t>560 </t>
  </si>
  <si>
    <t>599 </t>
  </si>
  <si>
    <t>622 </t>
  </si>
  <si>
    <t>623 </t>
  </si>
  <si>
    <t>633 </t>
  </si>
  <si>
    <t>648 </t>
  </si>
  <si>
    <t>669 </t>
  </si>
  <si>
    <t>670 </t>
  </si>
  <si>
    <t>678 </t>
  </si>
  <si>
    <t>681 </t>
  </si>
  <si>
    <t>700 </t>
  </si>
  <si>
    <t>710 </t>
  </si>
  <si>
    <t>713 </t>
  </si>
  <si>
    <t>744 </t>
  </si>
  <si>
    <t>748 </t>
  </si>
  <si>
    <t>755 </t>
  </si>
  <si>
    <t>大谷　祐貴 </t>
  </si>
  <si>
    <t>768 </t>
  </si>
  <si>
    <t>774 </t>
  </si>
  <si>
    <t>783 </t>
  </si>
  <si>
    <t>798 </t>
  </si>
  <si>
    <t>803 </t>
  </si>
  <si>
    <t>813 </t>
  </si>
  <si>
    <t>辻野　未来 </t>
  </si>
  <si>
    <t>高山　美波 </t>
  </si>
  <si>
    <t>澁谷　一輝 </t>
  </si>
  <si>
    <t>中川　公弘 </t>
  </si>
  <si>
    <t>長谷川　洋平 </t>
  </si>
  <si>
    <t>小島　聡史 </t>
  </si>
  <si>
    <t>堀井　和樹 </t>
  </si>
  <si>
    <t>2808 </t>
  </si>
  <si>
    <t>2817 </t>
  </si>
  <si>
    <t>2825 </t>
  </si>
  <si>
    <t>2844 </t>
  </si>
  <si>
    <t>2861 </t>
  </si>
  <si>
    <t>ビッグＫ</t>
  </si>
  <si>
    <t>ビッグＫＴＳ</t>
  </si>
  <si>
    <t>ひまわりＴＣ</t>
  </si>
  <si>
    <t>ＮＪＴＣ</t>
  </si>
  <si>
    <t>ＣＳＪ</t>
  </si>
  <si>
    <t>ＣＳＪ</t>
  </si>
  <si>
    <t>ＮＪＴＣ</t>
  </si>
  <si>
    <t>李　在紋 </t>
  </si>
  <si>
    <t>土浦市テニス協会（土浦支部） </t>
  </si>
  <si>
    <t>田村　浩太 </t>
  </si>
  <si>
    <t>朴　圭民 </t>
  </si>
  <si>
    <t>高田　航輝 </t>
  </si>
  <si>
    <t>145 </t>
  </si>
  <si>
    <t>180 </t>
  </si>
  <si>
    <t>214 </t>
  </si>
  <si>
    <t>三輪　亮太 </t>
  </si>
  <si>
    <t>252 </t>
  </si>
  <si>
    <t>281 </t>
  </si>
  <si>
    <t>349 </t>
  </si>
  <si>
    <t>379 </t>
  </si>
  <si>
    <t>401 </t>
  </si>
  <si>
    <t>413 </t>
  </si>
  <si>
    <t>423 </t>
  </si>
  <si>
    <t>高橋　一希 </t>
  </si>
  <si>
    <t>山崎高校 </t>
  </si>
  <si>
    <t>460 </t>
  </si>
  <si>
    <t>467 </t>
  </si>
  <si>
    <t>吉澤　宏紀 </t>
  </si>
  <si>
    <t>八王子東高校 </t>
  </si>
  <si>
    <t>丸田　友章 </t>
  </si>
  <si>
    <t>572 </t>
  </si>
  <si>
    <t>園部　裕介 </t>
  </si>
  <si>
    <t>大貫　啓斗 </t>
  </si>
  <si>
    <t>582 </t>
  </si>
  <si>
    <t>国分寺第三中学校 </t>
  </si>
  <si>
    <t>593 </t>
  </si>
  <si>
    <t>595 </t>
  </si>
  <si>
    <t>上野山テニススクール </t>
  </si>
  <si>
    <t>610 </t>
  </si>
  <si>
    <t>613 </t>
  </si>
  <si>
    <t>621 </t>
  </si>
  <si>
    <t>636 </t>
  </si>
  <si>
    <t>泉　良介 </t>
  </si>
  <si>
    <t>齊藤　真輝 </t>
  </si>
  <si>
    <t>山上　修平 </t>
  </si>
  <si>
    <t>池田　和貴 </t>
  </si>
  <si>
    <t>林　大智 </t>
  </si>
  <si>
    <t>筑波大学附属駒場高校 </t>
  </si>
  <si>
    <t>川口　健太 </t>
  </si>
  <si>
    <t>石村　勇気 </t>
  </si>
  <si>
    <t>帝京中学校 </t>
  </si>
  <si>
    <t>長山　和樹 </t>
  </si>
  <si>
    <t>馬場　優太 </t>
  </si>
  <si>
    <t>後藤　裕徳 </t>
  </si>
  <si>
    <t>松沢　涼太朗 </t>
  </si>
  <si>
    <t>加藤　大輝 </t>
  </si>
  <si>
    <t>開成高校 </t>
  </si>
  <si>
    <t>佐橋　秀一 </t>
  </si>
  <si>
    <t>渡部　晃佑 </t>
  </si>
  <si>
    <t>田原　悠多 </t>
  </si>
  <si>
    <t>中村　慎吾 </t>
  </si>
  <si>
    <t>花房　慶太 </t>
  </si>
  <si>
    <t>中田　尚吾 </t>
  </si>
  <si>
    <t>横島　伸哉 </t>
  </si>
  <si>
    <t>佐藤　慎也 </t>
  </si>
  <si>
    <t>名越　大貴 </t>
  </si>
  <si>
    <t>橋本　和樹 </t>
  </si>
  <si>
    <t>橋本　遼 </t>
  </si>
  <si>
    <t>坂元　太一 </t>
  </si>
  <si>
    <t>神戸　貴裕 </t>
  </si>
  <si>
    <t>黒川　誠司 </t>
  </si>
  <si>
    <t>T.ASKA </t>
  </si>
  <si>
    <t>檜山　駿輝 </t>
  </si>
  <si>
    <t>宇梶　晃介 </t>
  </si>
  <si>
    <t>高瀬　洋之 </t>
  </si>
  <si>
    <t>小倉　崇暉 </t>
  </si>
  <si>
    <t>栗原　悟 </t>
  </si>
  <si>
    <t>若島　祥平 </t>
  </si>
  <si>
    <t>館野　洋平 </t>
  </si>
  <si>
    <t>梶山　修造 </t>
  </si>
  <si>
    <t>高橋　憲吾 </t>
  </si>
  <si>
    <t>三原　快偉人 </t>
  </si>
  <si>
    <t>松本　健弘 </t>
  </si>
  <si>
    <t>藤本　智也 </t>
  </si>
  <si>
    <t>相澤　優斗 </t>
  </si>
  <si>
    <t>板倉　巧真 </t>
  </si>
  <si>
    <t>知久　和弘 </t>
  </si>
  <si>
    <t>成塚　宏平 </t>
  </si>
  <si>
    <t>鵜沼　諭 </t>
  </si>
  <si>
    <t>関口　遼磨 </t>
  </si>
  <si>
    <t>高松　勇輝 </t>
  </si>
  <si>
    <t>歌田　将太 </t>
  </si>
  <si>
    <t>巽　健太郎 </t>
  </si>
  <si>
    <t>横山　裕昭 </t>
  </si>
  <si>
    <t>柴山　正輝 </t>
  </si>
  <si>
    <t>中島　昭太 </t>
  </si>
  <si>
    <t>則友　雅俊 </t>
  </si>
  <si>
    <t>海老原　宗 </t>
  </si>
  <si>
    <t>菊川　慶拓 </t>
  </si>
  <si>
    <t>塩澤　拓実 </t>
  </si>
  <si>
    <t>広木　健人 </t>
  </si>
  <si>
    <t>野村　耀一 </t>
  </si>
  <si>
    <t>関根　稜 </t>
  </si>
  <si>
    <t>中澤　竜輝 </t>
  </si>
  <si>
    <t>出口　元基 </t>
  </si>
  <si>
    <t>楠原　我野人 </t>
  </si>
  <si>
    <t>加賀谷　尽 </t>
  </si>
  <si>
    <t>渡邊　健太 </t>
  </si>
  <si>
    <t>札元　大己 </t>
  </si>
  <si>
    <t>熊倉　飛鳥 </t>
  </si>
  <si>
    <t>田代　昴大 </t>
  </si>
  <si>
    <t>小澤　慶太 </t>
  </si>
  <si>
    <t>嶋田　剛士 </t>
  </si>
  <si>
    <t>西野　大河 </t>
  </si>
  <si>
    <t>大畠　舜 </t>
  </si>
  <si>
    <t>志村　航太 </t>
  </si>
  <si>
    <t>宇野　生真 </t>
  </si>
  <si>
    <t>根岸　尚史 </t>
  </si>
  <si>
    <t>石橋　湧和 </t>
  </si>
  <si>
    <t>宮澤　弘樹 </t>
  </si>
  <si>
    <t>斎藤　純也 </t>
  </si>
  <si>
    <t>富永　諒佑 </t>
  </si>
  <si>
    <t>川畑　諒太郎 </t>
  </si>
  <si>
    <t>田内　陸夫 </t>
  </si>
  <si>
    <t>熊井戸　智也 </t>
  </si>
  <si>
    <t>中川　貴広 </t>
  </si>
  <si>
    <t>末木　博也 </t>
  </si>
  <si>
    <t>相澤　壮亮 </t>
  </si>
  <si>
    <t>岩満　大輔 </t>
  </si>
  <si>
    <t>上木　康太郎 </t>
  </si>
  <si>
    <t>敷山　未来 </t>
  </si>
  <si>
    <t>井上　伸吾 </t>
  </si>
  <si>
    <t>森　大将 </t>
  </si>
  <si>
    <t>小絲　聖 </t>
  </si>
  <si>
    <t>式田　寛 </t>
  </si>
  <si>
    <t>半澤　和樹 </t>
  </si>
  <si>
    <t>木所　稔季 </t>
  </si>
  <si>
    <t>高堀　裕太 </t>
  </si>
  <si>
    <t>藤井　智彬 </t>
  </si>
  <si>
    <t>上原　将義 </t>
  </si>
  <si>
    <t>加藤　久善 </t>
  </si>
  <si>
    <t>宮崎　達也 </t>
  </si>
  <si>
    <t>岸田　瑞基 </t>
  </si>
  <si>
    <t>関根　賢人 </t>
  </si>
  <si>
    <t>堀切　泰明 </t>
  </si>
  <si>
    <t>木村　寛太郎 </t>
  </si>
  <si>
    <t>平井　雅之 </t>
  </si>
  <si>
    <t>保上　直也 </t>
  </si>
  <si>
    <t>酒井　晃貴 </t>
  </si>
  <si>
    <t>中島　阿南 </t>
  </si>
  <si>
    <t>新井　潤也 </t>
  </si>
  <si>
    <t>原　隆将 </t>
  </si>
  <si>
    <t>黒須　祐輝 </t>
  </si>
  <si>
    <t>田村　裕貴 </t>
  </si>
  <si>
    <t>加藤　晴也 </t>
  </si>
  <si>
    <t>小花　絃暉 </t>
  </si>
  <si>
    <t>魚切　建輝 </t>
  </si>
  <si>
    <t>切石　翔大 </t>
  </si>
  <si>
    <t>金城　一哉 </t>
  </si>
  <si>
    <t>小澤　拓弥 </t>
  </si>
  <si>
    <t>芝中学校 </t>
  </si>
  <si>
    <t>西野　遼 </t>
  </si>
  <si>
    <t>徳田　圭樹 </t>
  </si>
  <si>
    <t>内坪　遼太 </t>
  </si>
  <si>
    <t>和登　紀宏 </t>
  </si>
  <si>
    <t>橋本　涼 </t>
  </si>
  <si>
    <t>小野　聡大 </t>
  </si>
  <si>
    <t>新井　直哉 </t>
  </si>
  <si>
    <t>小林　由人 </t>
  </si>
  <si>
    <t>高橋　力 </t>
  </si>
  <si>
    <t>村上　有矢 </t>
  </si>
  <si>
    <t>小沢　篤央 </t>
  </si>
  <si>
    <t>佐藤　真智 </t>
  </si>
  <si>
    <t>田口　遼祐 </t>
  </si>
  <si>
    <t>中川　王仁 </t>
  </si>
  <si>
    <t>伊藤　正裕 </t>
  </si>
  <si>
    <t>吉田　和気 </t>
  </si>
  <si>
    <t>金井　聡 </t>
  </si>
  <si>
    <t>蛭間　祐太 </t>
  </si>
  <si>
    <t>木本　雄介 </t>
  </si>
  <si>
    <t>長谷川　司 </t>
  </si>
  <si>
    <t>小山　展敏 </t>
  </si>
  <si>
    <t>溝部　潤一 </t>
  </si>
  <si>
    <t>服部　稜 </t>
  </si>
  <si>
    <t>末廣　達也 </t>
  </si>
  <si>
    <t>大谷　徳 </t>
  </si>
  <si>
    <t>齋藤　馨馬 </t>
  </si>
  <si>
    <t>山岸　駿介 </t>
  </si>
  <si>
    <t>木村　裕輝 </t>
  </si>
  <si>
    <t>松島　直輝 </t>
  </si>
  <si>
    <t>荒井　綾太 </t>
  </si>
  <si>
    <t>廣田　海斗 </t>
  </si>
  <si>
    <t>吉田　智則 </t>
  </si>
  <si>
    <t>狩野　竜哉 </t>
  </si>
  <si>
    <t>藤咲　湖南 </t>
  </si>
  <si>
    <t>古澤　雄一 </t>
  </si>
  <si>
    <t>遅澤　駿介 </t>
  </si>
  <si>
    <t>廣田　敏章 </t>
  </si>
  <si>
    <t>斉藤　慶介 </t>
  </si>
  <si>
    <t>清水　佑一 </t>
  </si>
  <si>
    <t>宇都宮テニスアカデミー </t>
  </si>
  <si>
    <t>坪井　正樹 </t>
  </si>
  <si>
    <t>並木高校 </t>
  </si>
  <si>
    <t>安田学園中学校 </t>
  </si>
  <si>
    <t>高橋　秀彰 </t>
  </si>
  <si>
    <t>827 </t>
  </si>
  <si>
    <t>沼田　俊太郎 </t>
  </si>
  <si>
    <t>国立インドアテニススポット </t>
  </si>
  <si>
    <t>稲益　拓也 </t>
  </si>
  <si>
    <t>海老沢　豪 </t>
  </si>
  <si>
    <t>伊藤　達也 </t>
  </si>
  <si>
    <t>坂本　龍也 </t>
  </si>
  <si>
    <t>横溝　竜太 </t>
  </si>
  <si>
    <t>枝松　寛弥 </t>
  </si>
  <si>
    <t>高橋　優太 </t>
  </si>
  <si>
    <t>【18歳以下男子】</t>
  </si>
  <si>
    <t>【16歳以下男子】</t>
  </si>
  <si>
    <t>【14歳以下男子】</t>
  </si>
  <si>
    <t>【12歳以下男子】</t>
  </si>
  <si>
    <t>【16歳以下女子】</t>
  </si>
  <si>
    <t>【14歳以下女子】</t>
  </si>
  <si>
    <t>【12歳以下女子】</t>
  </si>
  <si>
    <t>KTAR</t>
  </si>
  <si>
    <t>登録No.</t>
  </si>
  <si>
    <t>氏名</t>
  </si>
  <si>
    <t>所属</t>
  </si>
  <si>
    <t>上野　鉄平 </t>
  </si>
  <si>
    <t>大原　侑也 </t>
  </si>
  <si>
    <t>高山　光大 </t>
  </si>
  <si>
    <t>ひまわりテニスクラブ </t>
  </si>
  <si>
    <t>大和田　秀俊 </t>
  </si>
  <si>
    <t>廣田　真也 </t>
  </si>
  <si>
    <t>大神　丈虎 </t>
  </si>
  <si>
    <t>CTA個人会員 </t>
  </si>
  <si>
    <t>清水　裕文 </t>
  </si>
  <si>
    <t>871 </t>
  </si>
  <si>
    <t>帝京高校 </t>
  </si>
  <si>
    <t>鵠沼テニスクラブ </t>
  </si>
  <si>
    <t>高野　剛実 </t>
  </si>
  <si>
    <t>出越　歩 </t>
  </si>
  <si>
    <t>875 </t>
  </si>
  <si>
    <t>石井　行 </t>
  </si>
  <si>
    <t>石嶋　優貴 </t>
  </si>
  <si>
    <t>VIP TENNIS ACADEMY </t>
  </si>
  <si>
    <t>石塚　優太 </t>
  </si>
  <si>
    <t>横山　雅之 </t>
  </si>
  <si>
    <t>井上　陸 </t>
  </si>
  <si>
    <t>1631 </t>
  </si>
  <si>
    <t>橋本　孝慈 </t>
  </si>
  <si>
    <t>市川　凌太 </t>
  </si>
  <si>
    <t>小林　潤 </t>
  </si>
  <si>
    <t>栗田　健介 </t>
  </si>
  <si>
    <t>高鳥　博伸 </t>
  </si>
  <si>
    <t>小川　覚廣 </t>
  </si>
  <si>
    <t>秋葉　淳一 </t>
  </si>
  <si>
    <t>片倉　大輔 </t>
  </si>
  <si>
    <t>倉持　貴雄 </t>
  </si>
  <si>
    <t>松島　聡史 </t>
  </si>
  <si>
    <t>萩原　脩 </t>
  </si>
  <si>
    <t>1689 </t>
  </si>
  <si>
    <t>牧山　直尭 </t>
  </si>
  <si>
    <t>小林　武将 </t>
  </si>
  <si>
    <t>佐藤　駿平 </t>
  </si>
  <si>
    <t>板山　侑樹 </t>
  </si>
  <si>
    <t>吉原　稜 </t>
  </si>
  <si>
    <t>波多野　雄斗 </t>
  </si>
  <si>
    <t>セントラルスポーツTS </t>
  </si>
  <si>
    <t>片野　佑馬 </t>
  </si>
  <si>
    <t>織田　健嗣 </t>
  </si>
  <si>
    <t>上野山　裕之 </t>
  </si>
  <si>
    <t>F.T.C. </t>
  </si>
  <si>
    <t>宮下　拓也 </t>
  </si>
  <si>
    <t>T＆Pテニスクラブ </t>
  </si>
  <si>
    <t>小宮山　純平 </t>
  </si>
  <si>
    <t>水野　純 </t>
  </si>
  <si>
    <t>矢口　拓麻 </t>
  </si>
  <si>
    <t>神谷　陸哉 </t>
  </si>
  <si>
    <t>岡本　椋汰 </t>
  </si>
  <si>
    <t>堀邉　将人 </t>
  </si>
  <si>
    <t>吉村　皇秋 </t>
  </si>
  <si>
    <t>鬼束　達也 </t>
  </si>
  <si>
    <t>清水　旬人 </t>
  </si>
  <si>
    <t>宋　明求 </t>
  </si>
  <si>
    <t>西方　裕喜 </t>
  </si>
  <si>
    <t>大島　隆史 </t>
  </si>
  <si>
    <t>篠原　直孝 </t>
  </si>
  <si>
    <t>古山　秀 </t>
  </si>
  <si>
    <t>1877 </t>
  </si>
  <si>
    <t>坂本　一護 </t>
  </si>
  <si>
    <t>横川　拓哉 </t>
  </si>
  <si>
    <t>末安テニスアカデミー </t>
  </si>
  <si>
    <t>鶴田　涼平 </t>
  </si>
  <si>
    <t>中央林間テニスクラブ </t>
  </si>
  <si>
    <t>齊藤　雄大 </t>
  </si>
  <si>
    <t>高坂　友佑 </t>
  </si>
  <si>
    <t>大石　知広 </t>
  </si>
  <si>
    <t>鹿島　龍 </t>
  </si>
  <si>
    <t>小林義秀</t>
  </si>
  <si>
    <t>小林宰</t>
  </si>
  <si>
    <t>保坂真太郎</t>
  </si>
  <si>
    <t>照沼一規</t>
  </si>
  <si>
    <t>赤塚卓海</t>
  </si>
  <si>
    <t>大久保祐紀</t>
  </si>
  <si>
    <t>坂拓省</t>
  </si>
  <si>
    <t>大久保皓将</t>
  </si>
  <si>
    <t>小林直貴</t>
  </si>
  <si>
    <t>中谷怜史</t>
  </si>
  <si>
    <t>小林蒼季</t>
  </si>
  <si>
    <t>フォレスト柏センター</t>
  </si>
  <si>
    <t>清真学園中</t>
  </si>
  <si>
    <t>高岸勇斗</t>
  </si>
  <si>
    <t>茨城中</t>
  </si>
  <si>
    <t>菊池幹悠</t>
  </si>
  <si>
    <t>丸山涼</t>
  </si>
  <si>
    <t>森　康平 </t>
  </si>
  <si>
    <t>松浦　直毅 </t>
  </si>
  <si>
    <t>2028 </t>
  </si>
  <si>
    <t>倉持　勇太 </t>
  </si>
  <si>
    <t>柳澤　輝一 </t>
  </si>
  <si>
    <t>大谷　祥平 </t>
  </si>
  <si>
    <t>橋本　怜 </t>
  </si>
  <si>
    <t>村田　羊成 </t>
  </si>
  <si>
    <t>倉島　明彦 </t>
  </si>
  <si>
    <t>増田　和也 </t>
  </si>
  <si>
    <t>浜野　晃宏 </t>
  </si>
  <si>
    <t>松本　卓人 </t>
  </si>
  <si>
    <t>春日　健吾 </t>
  </si>
  <si>
    <t>田村　亮祐 </t>
  </si>
  <si>
    <t>郷原　朋貴 </t>
  </si>
  <si>
    <t>宮島　崇広 </t>
  </si>
  <si>
    <t>小林　健人 </t>
  </si>
  <si>
    <t>神戸　力 </t>
  </si>
  <si>
    <t>山崎　裕貴 </t>
  </si>
  <si>
    <t>大山　義仁 </t>
  </si>
  <si>
    <t>稲村　一広 </t>
  </si>
  <si>
    <t>山村　優矢 </t>
  </si>
  <si>
    <t>新井　龍太郎 </t>
  </si>
  <si>
    <t>伊勢崎清明高等学校 </t>
  </si>
  <si>
    <t>落合　啓輔 </t>
  </si>
  <si>
    <t>真中　佑記 </t>
  </si>
  <si>
    <t>闍彌　一貴 </t>
  </si>
  <si>
    <t>谷水　錬 </t>
  </si>
  <si>
    <t>小平　陸王 </t>
  </si>
  <si>
    <t>松浦　稜 </t>
  </si>
  <si>
    <t>福井　将 </t>
  </si>
  <si>
    <t>永倉　啓太 </t>
  </si>
  <si>
    <t>長堀佑大</t>
  </si>
  <si>
    <t>中山穣二</t>
  </si>
  <si>
    <t>斉藤雄大</t>
  </si>
  <si>
    <t>谷口湧雅</t>
  </si>
  <si>
    <t>Ｔ‐１インドアＴＳ</t>
  </si>
  <si>
    <t>田中智規</t>
  </si>
  <si>
    <t>中村　翔 </t>
  </si>
  <si>
    <t>塘　慶太 </t>
  </si>
  <si>
    <t>四宮田　悠 </t>
  </si>
  <si>
    <t>山崎　太一朗 </t>
  </si>
  <si>
    <t>内海　涼帆 </t>
  </si>
  <si>
    <t>厚木国際テニスクラブ </t>
  </si>
  <si>
    <t>田中　友基 </t>
  </si>
  <si>
    <t>中川　淳一朗 </t>
  </si>
  <si>
    <t>逗葉高校 </t>
  </si>
  <si>
    <t>岩崎　亮太 </t>
  </si>
  <si>
    <t>青木　貴寛 </t>
  </si>
  <si>
    <t>橋本　幸弥 </t>
  </si>
  <si>
    <t>石川　雄太 </t>
  </si>
  <si>
    <t>秋山　涼太 </t>
  </si>
  <si>
    <t>前田　夏響 </t>
  </si>
  <si>
    <t>中嶋　岳 </t>
  </si>
  <si>
    <t>増田　裕之 </t>
  </si>
  <si>
    <t>斉藤　貴成 </t>
  </si>
  <si>
    <t>向田　紘理 </t>
  </si>
  <si>
    <t>小田　駿之介 </t>
  </si>
  <si>
    <t>小松　昇太 </t>
  </si>
  <si>
    <t>黒田杏美</t>
  </si>
  <si>
    <t>鈴木真衣子</t>
  </si>
  <si>
    <t>山添絵理</t>
  </si>
  <si>
    <t>ウエスト横浜ＴＣ</t>
  </si>
  <si>
    <t>西田麻琴</t>
  </si>
  <si>
    <t>飛騨亜紗美</t>
  </si>
  <si>
    <t>赤藤　雄紀 </t>
  </si>
  <si>
    <t>ルネサンス浦和 </t>
  </si>
  <si>
    <t>白石　桂一 </t>
  </si>
  <si>
    <t>岡崎　崇言 </t>
  </si>
  <si>
    <t>篠原　光貴 </t>
  </si>
  <si>
    <t>尭部　達也 </t>
  </si>
  <si>
    <t>矢野　勇暉 </t>
  </si>
  <si>
    <t>吉田　浩太郎 </t>
  </si>
  <si>
    <t>松崎　遼 </t>
  </si>
  <si>
    <t>大久保　祐紀 </t>
  </si>
  <si>
    <t>小笠原　悠太 </t>
  </si>
  <si>
    <t>森下　亮太朗 </t>
  </si>
  <si>
    <t>佐野日本大学高校 </t>
  </si>
  <si>
    <t>小西　輝 </t>
  </si>
  <si>
    <t>大根田　健太朗 </t>
  </si>
  <si>
    <t>435 </t>
  </si>
  <si>
    <t>間中　早紀 </t>
  </si>
  <si>
    <t>定塚　友理 </t>
  </si>
  <si>
    <t>菊地　かおり </t>
  </si>
  <si>
    <t>櫛田　千里 </t>
  </si>
  <si>
    <t>野本　瑠奈 </t>
  </si>
  <si>
    <t>ＹｕｚｕＴＳ</t>
  </si>
  <si>
    <t>総和高</t>
  </si>
  <si>
    <t>松沼梨香</t>
  </si>
  <si>
    <t>佐々木彩乃</t>
  </si>
  <si>
    <t>水海道一高</t>
  </si>
  <si>
    <t>堀川茜</t>
  </si>
  <si>
    <t>奈幡明恵</t>
  </si>
  <si>
    <t>HFTC </t>
  </si>
  <si>
    <t>大原　滉平 </t>
  </si>
  <si>
    <t>藤野　翔太 </t>
  </si>
  <si>
    <t>丸山　智暉 </t>
  </si>
  <si>
    <t>小嶋　貴斗 </t>
  </si>
  <si>
    <t>山田　千晶 </t>
  </si>
  <si>
    <t>古賀　勇気 </t>
  </si>
  <si>
    <t>多持　翔太郎 </t>
  </si>
  <si>
    <t>関　祐汰 </t>
  </si>
  <si>
    <t>深澤　稔 </t>
  </si>
  <si>
    <t>鯰江　美咲 </t>
  </si>
  <si>
    <t>島田　果歩 </t>
  </si>
  <si>
    <t>城島　遥 </t>
  </si>
  <si>
    <t>竹下　友理 </t>
  </si>
  <si>
    <t>秋山　奈穂 </t>
  </si>
  <si>
    <t>松本　美優 </t>
  </si>
  <si>
    <t>佐藤　加奈子 </t>
  </si>
  <si>
    <t>武田　知葉 </t>
  </si>
  <si>
    <t>郷田　瑛美 </t>
  </si>
  <si>
    <t>杉田　曜 </t>
  </si>
  <si>
    <t>中込　蒼一朗 </t>
  </si>
  <si>
    <t>白岩　透 </t>
  </si>
  <si>
    <t>アシニス </t>
  </si>
  <si>
    <t>中島　彰宏 </t>
  </si>
  <si>
    <t>青木　大輔 </t>
  </si>
  <si>
    <t>株竹　元気 </t>
  </si>
  <si>
    <t>太田　壮彦 </t>
  </si>
  <si>
    <t>2895 </t>
  </si>
  <si>
    <t>ハタテニスランド池袋 </t>
  </si>
  <si>
    <t>坂本　旭 </t>
  </si>
  <si>
    <t>草桶　峻典 </t>
  </si>
  <si>
    <t>古里　美孝 </t>
  </si>
  <si>
    <t>庵原　陽介 </t>
  </si>
  <si>
    <t>谷口　行海 </t>
  </si>
  <si>
    <t>梅沢　和希 </t>
  </si>
  <si>
    <t>丸橋　潤一 </t>
  </si>
  <si>
    <t>高橋　大地 </t>
  </si>
  <si>
    <t>千吉良　光 </t>
  </si>
  <si>
    <t>村松　大 </t>
  </si>
  <si>
    <t>小松　怜央 </t>
  </si>
  <si>
    <t>土橋　稜右 </t>
  </si>
  <si>
    <t>廣瀬　毅明 </t>
  </si>
  <si>
    <t>内田　健斗 </t>
  </si>
  <si>
    <t>尾崎　操一 </t>
  </si>
  <si>
    <t>柳沼　大介 </t>
  </si>
  <si>
    <t>大熊　昭 </t>
  </si>
  <si>
    <t>中島　慶祐 </t>
  </si>
  <si>
    <t>田島　明 </t>
  </si>
  <si>
    <t>宮南　太朗 </t>
  </si>
  <si>
    <t>平林　利隆 </t>
  </si>
  <si>
    <t>永野　善之 </t>
  </si>
  <si>
    <t>上郷グリーンヒルテニスクラブ </t>
  </si>
  <si>
    <t>大家　岳 </t>
  </si>
  <si>
    <t>村上　晃一 </t>
  </si>
  <si>
    <t>奥山　響 </t>
  </si>
  <si>
    <t>松本　樹昌 </t>
  </si>
  <si>
    <t>古川　裕一 </t>
  </si>
  <si>
    <t>渡邊　享哉 </t>
  </si>
  <si>
    <t>入福　純也 </t>
  </si>
  <si>
    <t>本庄東高校 </t>
  </si>
  <si>
    <t>蜂須賀　大雅 </t>
  </si>
  <si>
    <t>北川　道啓 </t>
  </si>
  <si>
    <t>西村　直哉 </t>
  </si>
  <si>
    <t>北原　雅大 </t>
  </si>
  <si>
    <t>櫻場　佑弥 </t>
  </si>
  <si>
    <t>松本　悠佑 </t>
  </si>
  <si>
    <t>石川　翔太 </t>
  </si>
  <si>
    <t>市橋　奏佑 </t>
  </si>
  <si>
    <t>日下田　吉隆 </t>
  </si>
  <si>
    <t>天野倉　友斗 </t>
  </si>
  <si>
    <t>渡辺　章太 </t>
  </si>
  <si>
    <t>木島　亮 </t>
  </si>
  <si>
    <t>森下　覚 </t>
  </si>
  <si>
    <t>テニスコミュニティー千葉 </t>
  </si>
  <si>
    <t>緑川　雄太 </t>
  </si>
  <si>
    <t>伊藤　真 </t>
  </si>
  <si>
    <t>阿南　昂 </t>
  </si>
  <si>
    <t>一万田　稜 </t>
  </si>
  <si>
    <t>森下　湧斗 </t>
  </si>
  <si>
    <t>橋本　修 </t>
  </si>
  <si>
    <t>飯泉　徹 </t>
  </si>
  <si>
    <t>水戸第一高校 </t>
  </si>
  <si>
    <t>高橋　知也 </t>
  </si>
  <si>
    <t>大谷　真彦 </t>
  </si>
  <si>
    <t>山根　智貴 </t>
  </si>
  <si>
    <t>狛江高校 </t>
  </si>
  <si>
    <t>小谷野　健太 </t>
  </si>
  <si>
    <t>駒沢ラケットクラブ </t>
  </si>
  <si>
    <t>岩間　尚哉 </t>
  </si>
  <si>
    <t>加賀美　将 </t>
  </si>
  <si>
    <t>松川　爽 </t>
  </si>
  <si>
    <t>下田　総至 </t>
  </si>
  <si>
    <t>相野谷　有喜 </t>
  </si>
  <si>
    <t>岡田　雄太 </t>
  </si>
  <si>
    <t>長瀬　悟 </t>
  </si>
  <si>
    <t>木村　直紀 </t>
  </si>
  <si>
    <t>長岡　祐也 </t>
  </si>
  <si>
    <t>篠崎　元力 </t>
  </si>
  <si>
    <t>竹渕　大晃 </t>
  </si>
  <si>
    <t>山本　尚杜 </t>
  </si>
  <si>
    <t>草木　大地 </t>
  </si>
  <si>
    <t>加藤　綜馬 </t>
  </si>
  <si>
    <t>齋藤　敬典 </t>
  </si>
  <si>
    <t>佐多　大地 </t>
  </si>
  <si>
    <t>手塚　文瑛 </t>
  </si>
  <si>
    <t>後藤　明日快 </t>
  </si>
  <si>
    <t>曽山　俊輔 </t>
  </si>
  <si>
    <t>三近　友亮 </t>
  </si>
  <si>
    <t>小石川インドアテニスクラブ </t>
  </si>
  <si>
    <t>田中　秀一朗 </t>
  </si>
  <si>
    <t>山田　修成 </t>
  </si>
  <si>
    <t>藤沼　瑞騎 </t>
  </si>
  <si>
    <t>遅塚　由人 </t>
  </si>
  <si>
    <t>綛谷　直己 </t>
  </si>
  <si>
    <t>齋藤　洸樹 </t>
  </si>
  <si>
    <t>馬場　宥季 </t>
  </si>
  <si>
    <t>古家　聡司 </t>
  </si>
  <si>
    <t>菱田　周平 </t>
  </si>
  <si>
    <t>岸本　秀輝 </t>
  </si>
  <si>
    <t>麻布高校 </t>
  </si>
  <si>
    <t>藤江　裕貴 </t>
  </si>
  <si>
    <t>登坂　広明 </t>
  </si>
  <si>
    <t>創価高校 </t>
  </si>
  <si>
    <t>越後谷　文紀 </t>
  </si>
  <si>
    <t>前田　翔太 </t>
  </si>
  <si>
    <t>鈴木　辰巳 </t>
  </si>
  <si>
    <t>坂田　佳弘 </t>
  </si>
  <si>
    <t>佐藤　嵩通 </t>
  </si>
  <si>
    <t>石岡　佳大 </t>
  </si>
  <si>
    <t>和田　駿恭 </t>
  </si>
  <si>
    <t>清水　俊行 </t>
  </si>
  <si>
    <t>綿貫　亮祐 </t>
  </si>
  <si>
    <t>伊藤　カレラ </t>
  </si>
  <si>
    <t>松嶋　惇司 </t>
  </si>
  <si>
    <t>田村　修志 </t>
  </si>
  <si>
    <t>小川　宗晃 </t>
  </si>
  <si>
    <t>小村　大雅 </t>
  </si>
  <si>
    <t>関口　鴻 </t>
  </si>
  <si>
    <t>菅原　友貴 </t>
  </si>
  <si>
    <t>高橋　京大 </t>
  </si>
  <si>
    <t>西田　真人 </t>
  </si>
  <si>
    <t>八嶋　宏徳 </t>
  </si>
  <si>
    <t>高津　明之 </t>
  </si>
  <si>
    <t>外山　貴将 </t>
  </si>
  <si>
    <t>池田　光輝 </t>
  </si>
  <si>
    <t>松浦　悠人 </t>
  </si>
  <si>
    <t>山田　圭悟 </t>
  </si>
  <si>
    <t>木村　英幸 </t>
  </si>
  <si>
    <t>松葉　陽平 </t>
  </si>
  <si>
    <t>白鳥　文人 </t>
  </si>
  <si>
    <t>守屋　翔太 </t>
  </si>
  <si>
    <t>永井　卓也 </t>
  </si>
  <si>
    <t>松本　大輔 </t>
  </si>
  <si>
    <t>小田　開人 </t>
  </si>
  <si>
    <t>古田　和行 </t>
  </si>
  <si>
    <t>平賀　海斗 </t>
  </si>
  <si>
    <t>鈴木　成典 </t>
  </si>
  <si>
    <t>岸　純一朗 </t>
  </si>
  <si>
    <t>宮本諒子</t>
  </si>
  <si>
    <t>加藤有莉</t>
  </si>
  <si>
    <t>岡本菜摘</t>
  </si>
  <si>
    <t>大島フラワーＴＧ</t>
  </si>
  <si>
    <t>西郷里奈</t>
  </si>
  <si>
    <t>荒木田怜那</t>
  </si>
  <si>
    <t>佐藤久真莉</t>
  </si>
  <si>
    <t>武部せな</t>
  </si>
  <si>
    <t>川村茉那</t>
  </si>
  <si>
    <t>竹園高</t>
  </si>
  <si>
    <t>井上駿</t>
  </si>
  <si>
    <t>KTAR</t>
  </si>
  <si>
    <t>F</t>
  </si>
  <si>
    <t>823 </t>
  </si>
  <si>
    <t>843 </t>
  </si>
  <si>
    <t>852 </t>
  </si>
  <si>
    <t>863 </t>
  </si>
  <si>
    <t>874 </t>
  </si>
  <si>
    <t>888 </t>
  </si>
  <si>
    <t>蓮沼　直也 </t>
  </si>
  <si>
    <t>奥山　匠 </t>
  </si>
  <si>
    <t>フレックスガ-デン </t>
  </si>
  <si>
    <t>912 </t>
  </si>
  <si>
    <t>神戸豪</t>
  </si>
  <si>
    <t>石井真ＴＡ</t>
  </si>
  <si>
    <t>志田宏治</t>
  </si>
  <si>
    <t>ＴＳＴＰ</t>
  </si>
  <si>
    <t>篠原一輝</t>
  </si>
  <si>
    <t>山口優紀</t>
  </si>
  <si>
    <t>高橋祐貴</t>
  </si>
  <si>
    <t>サトウＧＴＣ</t>
  </si>
  <si>
    <t>荒井翔</t>
  </si>
  <si>
    <t>金子剛之</t>
  </si>
  <si>
    <t>内藤　千尋 </t>
  </si>
  <si>
    <t>星野　久瑠実 </t>
  </si>
  <si>
    <t>岡本　希 </t>
  </si>
  <si>
    <t>山本　レイ </t>
  </si>
  <si>
    <t>佐藤　涼香 </t>
  </si>
  <si>
    <t>菅　光葉 </t>
  </si>
  <si>
    <t>久井　愛未 </t>
  </si>
  <si>
    <t>1434 </t>
  </si>
  <si>
    <t>岩本　亜樹 </t>
  </si>
  <si>
    <t>田中　有紗 </t>
  </si>
  <si>
    <t>日野　彩恵 </t>
  </si>
  <si>
    <t>李　淑玲 </t>
  </si>
  <si>
    <t>藤本　沙織 </t>
  </si>
  <si>
    <t>田川　理沙 </t>
  </si>
  <si>
    <t>松本　和浩 </t>
  </si>
  <si>
    <t>碓氷　淳 </t>
  </si>
  <si>
    <t>太田西中学校 </t>
  </si>
  <si>
    <t>笠原　千治 </t>
  </si>
  <si>
    <t>石田　隼 </t>
  </si>
  <si>
    <t>富澤　洋哉 </t>
  </si>
  <si>
    <t>表　義之 </t>
  </si>
  <si>
    <t>柴崎　良介 </t>
  </si>
  <si>
    <t>横田　直樹 </t>
  </si>
  <si>
    <t>エターナルトップテニススクール </t>
  </si>
  <si>
    <t>服部　祐平 </t>
  </si>
  <si>
    <t>長田　大地 </t>
  </si>
  <si>
    <t>兼城　輝世史 </t>
  </si>
  <si>
    <t>生原　勇揮 </t>
  </si>
  <si>
    <t>名取　勇磨 </t>
  </si>
  <si>
    <t>*(確認中） </t>
  </si>
  <si>
    <t>小宮山　幸太 </t>
  </si>
  <si>
    <t>関　宇 </t>
  </si>
  <si>
    <t>手島　駿一 </t>
  </si>
  <si>
    <t>水野　隼輔 </t>
  </si>
  <si>
    <t>伊藤　雄哉 </t>
  </si>
  <si>
    <t>上野　七海 </t>
  </si>
  <si>
    <t>島貫　朔乃介 </t>
  </si>
  <si>
    <t>岩井　健祐 </t>
  </si>
  <si>
    <t>宮原　大尭 </t>
  </si>
  <si>
    <t>増子　也哉 </t>
  </si>
  <si>
    <t>米森　耕大 </t>
  </si>
  <si>
    <t>成城学園中学校 </t>
  </si>
  <si>
    <t>明治学院中学校 </t>
  </si>
  <si>
    <t>黒澤　雄也 </t>
  </si>
  <si>
    <t>大西　健太郎 </t>
  </si>
  <si>
    <t>中山　健太郎 </t>
  </si>
  <si>
    <t>尾島　萌杜 </t>
  </si>
  <si>
    <t>清水　亘 </t>
  </si>
  <si>
    <t>土田　瑞稀 </t>
  </si>
  <si>
    <t>中川　周 </t>
  </si>
  <si>
    <t>山下　李維 </t>
  </si>
  <si>
    <t>高瀬　渉 </t>
  </si>
  <si>
    <t>大山　海哉 </t>
  </si>
  <si>
    <t>磯崎　元亮 </t>
  </si>
  <si>
    <t>丸山　颯斗 </t>
  </si>
  <si>
    <t>正木　裕之 </t>
  </si>
  <si>
    <t>鈴木　皓大 </t>
  </si>
  <si>
    <t>森本　圭 </t>
  </si>
  <si>
    <t>民本　隆一 </t>
  </si>
  <si>
    <t>工藤　吉晃 </t>
  </si>
  <si>
    <t>星　拓良 </t>
  </si>
  <si>
    <t>佐野　友哉 </t>
  </si>
  <si>
    <t>新宅　知文 </t>
  </si>
  <si>
    <t>近藤　直佑 </t>
  </si>
  <si>
    <t>高井　勇希 </t>
  </si>
  <si>
    <t>竹内　良之輔 </t>
  </si>
  <si>
    <t>関　貫一郎 </t>
  </si>
  <si>
    <t>吉田　哲大 </t>
  </si>
  <si>
    <t>阿部　大樹 </t>
  </si>
  <si>
    <t>松本　仁彦 </t>
  </si>
  <si>
    <t>朝香　稔大 </t>
  </si>
  <si>
    <t>野本　大地 </t>
  </si>
  <si>
    <t>小林　匠 </t>
  </si>
  <si>
    <t>國見　亘 </t>
  </si>
  <si>
    <t>中村　遼将 </t>
  </si>
  <si>
    <t>鈴木　遼太郎 </t>
  </si>
  <si>
    <t>斎藤　涼太 </t>
  </si>
  <si>
    <t>守谷テニスクラブA </t>
  </si>
  <si>
    <t>安田　雄志 </t>
  </si>
  <si>
    <t>山梨県テニス協会 </t>
  </si>
  <si>
    <t>保井　勇人 </t>
  </si>
  <si>
    <t>柏　大樹 </t>
  </si>
  <si>
    <t>山本　雄大 </t>
  </si>
  <si>
    <t>笹月　佑哉 </t>
  </si>
  <si>
    <t>池田　優太 </t>
  </si>
  <si>
    <t>大塚　誠也 </t>
  </si>
  <si>
    <t>パインヒルズジュニアテニスアカデミー </t>
  </si>
  <si>
    <t>フリ-ヤ-ヌス </t>
  </si>
  <si>
    <t>吹上　祐太 </t>
  </si>
  <si>
    <t>673 </t>
  </si>
  <si>
    <t>梶　修登 </t>
  </si>
  <si>
    <t>吉羽　智哉 </t>
  </si>
  <si>
    <t>トマトテニスクラブ </t>
  </si>
  <si>
    <t>諸橋　隆太 </t>
  </si>
  <si>
    <t>加藤晴美</t>
  </si>
  <si>
    <t>竹村健太</t>
  </si>
  <si>
    <t>野間　修平 </t>
  </si>
  <si>
    <t>福岡　悠 </t>
  </si>
  <si>
    <t>富田　一輝 </t>
  </si>
  <si>
    <t>太田　航平 </t>
  </si>
  <si>
    <t>堀口　祐希 </t>
  </si>
  <si>
    <t>大山　弘太 </t>
  </si>
  <si>
    <t>前橋育英高校 </t>
  </si>
  <si>
    <t>吾妻　進也 </t>
  </si>
  <si>
    <t>目崎　有生 </t>
  </si>
  <si>
    <t>諸星　達也 </t>
  </si>
  <si>
    <t>横浜テニスカレツジ </t>
  </si>
  <si>
    <t>福永　悠 </t>
  </si>
  <si>
    <t>法政第二中学校 </t>
  </si>
  <si>
    <t>植竹　光樹 </t>
  </si>
  <si>
    <t>安武　弘晃 </t>
  </si>
  <si>
    <t>倉島　大志 </t>
  </si>
  <si>
    <t>川岸　竜太郎 </t>
  </si>
  <si>
    <t>山田　健一朗 </t>
  </si>
  <si>
    <t>渡　慧 </t>
  </si>
  <si>
    <t>山田　圭太 </t>
  </si>
  <si>
    <t>中谷　怜史 </t>
  </si>
  <si>
    <t>渡辺　翔 </t>
  </si>
  <si>
    <t>和泉テニスクラブ </t>
  </si>
  <si>
    <t>柴本　遼平 </t>
  </si>
  <si>
    <t>美島　潤 </t>
  </si>
  <si>
    <t>鎌田　雄大 </t>
  </si>
  <si>
    <t>西村　涼介 </t>
  </si>
  <si>
    <t>阿部　瑛 </t>
  </si>
  <si>
    <t>松本　拓人 </t>
  </si>
  <si>
    <t>日 ジュニアテニスチーム </t>
  </si>
  <si>
    <t>落合　亮太 </t>
  </si>
  <si>
    <t>OTSC </t>
  </si>
  <si>
    <t>武野内　祐介 </t>
  </si>
  <si>
    <t>岡嶋　巧 </t>
  </si>
  <si>
    <t>手島　直人 </t>
  </si>
  <si>
    <t>山田　真由 </t>
  </si>
  <si>
    <t>栗原　悠里 </t>
  </si>
  <si>
    <t>佐藤　愛 </t>
  </si>
  <si>
    <t>箕輪有莉</t>
  </si>
  <si>
    <t>伊藤　美里奈 </t>
  </si>
  <si>
    <t>下川　花 </t>
  </si>
  <si>
    <t>斉藤　恵里奈 </t>
  </si>
  <si>
    <t>佐藤　湧佳 </t>
  </si>
  <si>
    <t>蓮見　圭亮 </t>
  </si>
  <si>
    <t>グリーンテニスプラザ </t>
  </si>
  <si>
    <t>野里　駿 </t>
  </si>
  <si>
    <t>山室　祐樹 </t>
  </si>
  <si>
    <t>石井　一成 </t>
  </si>
  <si>
    <t>蛭田　絢翔 </t>
  </si>
  <si>
    <t>大島フラワーテニスガーデン </t>
  </si>
  <si>
    <t>605 </t>
  </si>
  <si>
    <t>尾登　一馬 </t>
  </si>
  <si>
    <t>エステステニスパーク </t>
  </si>
  <si>
    <t>松島　翔平 </t>
  </si>
  <si>
    <t>小川　一樹 </t>
  </si>
  <si>
    <t>秦　拓也 </t>
  </si>
  <si>
    <t>オークランドテニスクラブ </t>
  </si>
  <si>
    <t>神田　留尉 </t>
  </si>
  <si>
    <t>A-one </t>
  </si>
  <si>
    <t>古川　堅也 </t>
  </si>
  <si>
    <t>荒井　翔 </t>
  </si>
  <si>
    <t>酒井　竜馬 </t>
  </si>
  <si>
    <t>浅海　翔柄 </t>
  </si>
  <si>
    <t>井村　俊介 </t>
  </si>
  <si>
    <t>日野市立第四中学校 </t>
  </si>
  <si>
    <t>稲葉　拓郎 </t>
  </si>
  <si>
    <t>池田　惇平 </t>
  </si>
  <si>
    <t>安田　純 </t>
  </si>
  <si>
    <t>赤松　大 </t>
  </si>
  <si>
    <t>松戸テニスクラブ </t>
  </si>
  <si>
    <t>北詰　依世 </t>
  </si>
  <si>
    <t>上原　光朝 </t>
  </si>
  <si>
    <t>宇高　悠太 </t>
  </si>
  <si>
    <t>大久保　文雅 </t>
  </si>
  <si>
    <t>山田　竜兵 </t>
  </si>
  <si>
    <t>小川　将史 </t>
  </si>
  <si>
    <t>高木　優志 </t>
  </si>
  <si>
    <t>小幡　龍二 </t>
  </si>
  <si>
    <t>深沢　拓哉 </t>
  </si>
  <si>
    <t>福田　凌 </t>
  </si>
  <si>
    <t>135 </t>
  </si>
  <si>
    <t>国吉　大輝 </t>
  </si>
  <si>
    <t>三浦　大義 </t>
  </si>
  <si>
    <t>酒井　研人 </t>
  </si>
  <si>
    <t>井上　善文 </t>
  </si>
  <si>
    <t>千田　航平 </t>
  </si>
  <si>
    <t>川村　一平 </t>
  </si>
  <si>
    <t>山崎　祐亮 </t>
  </si>
  <si>
    <t>155 </t>
  </si>
  <si>
    <t>秋山　大地 </t>
  </si>
  <si>
    <t>秋山　裕一郎 </t>
  </si>
  <si>
    <t>164 </t>
  </si>
  <si>
    <t>嶋田　壮馬 </t>
  </si>
  <si>
    <t>168 </t>
  </si>
  <si>
    <t>175 </t>
  </si>
  <si>
    <t>川上　隼冬 </t>
  </si>
  <si>
    <t>183 </t>
  </si>
  <si>
    <t>187 </t>
  </si>
  <si>
    <t>188 </t>
  </si>
  <si>
    <t>189 </t>
  </si>
  <si>
    <t>及川　生来 </t>
  </si>
  <si>
    <t>飯田　貴文 </t>
  </si>
  <si>
    <t>201 </t>
  </si>
  <si>
    <t>中野　佑汰 </t>
  </si>
  <si>
    <t>203 </t>
  </si>
  <si>
    <t>205 </t>
  </si>
  <si>
    <t>206 </t>
  </si>
  <si>
    <t>207 </t>
  </si>
  <si>
    <t>菊池　卓 </t>
  </si>
  <si>
    <t>209 </t>
  </si>
  <si>
    <t>211 </t>
  </si>
  <si>
    <t>212 </t>
  </si>
  <si>
    <t>213 </t>
  </si>
  <si>
    <t>215 </t>
  </si>
  <si>
    <t>217 </t>
  </si>
  <si>
    <t>松浦　優太 </t>
  </si>
  <si>
    <t>222 </t>
  </si>
  <si>
    <t>225 </t>
  </si>
  <si>
    <t>226 </t>
  </si>
  <si>
    <t>228 </t>
  </si>
  <si>
    <t>229 </t>
  </si>
  <si>
    <t>230 </t>
  </si>
  <si>
    <t>231 </t>
  </si>
  <si>
    <t>木島　駿 </t>
  </si>
  <si>
    <t>232 </t>
  </si>
  <si>
    <t>235 </t>
  </si>
  <si>
    <t>236 </t>
  </si>
  <si>
    <t>237 </t>
  </si>
  <si>
    <t>238 </t>
  </si>
  <si>
    <t>杉本　椋亮 </t>
  </si>
  <si>
    <t>239 </t>
  </si>
  <si>
    <t>241 </t>
  </si>
  <si>
    <t>242 </t>
  </si>
  <si>
    <t>244 </t>
  </si>
  <si>
    <t>篠田　翔平 </t>
  </si>
  <si>
    <t>247 </t>
  </si>
  <si>
    <t>253 </t>
  </si>
  <si>
    <t>255 </t>
  </si>
  <si>
    <t>256 </t>
  </si>
  <si>
    <t>磯部　夏野登 </t>
  </si>
  <si>
    <t>259 </t>
  </si>
  <si>
    <t>260 </t>
  </si>
  <si>
    <t>262 </t>
  </si>
  <si>
    <t>263 </t>
  </si>
  <si>
    <t>265 </t>
  </si>
  <si>
    <t>266 </t>
  </si>
  <si>
    <t>268 </t>
  </si>
  <si>
    <t>大谷　将太郎 </t>
  </si>
  <si>
    <t>273 </t>
  </si>
  <si>
    <t>274 </t>
  </si>
  <si>
    <t>276 </t>
  </si>
  <si>
    <t>278 </t>
  </si>
  <si>
    <t>283 </t>
  </si>
  <si>
    <t>山村　寛人 </t>
  </si>
  <si>
    <t>285 </t>
  </si>
  <si>
    <t>288 </t>
  </si>
  <si>
    <t>境野　賢吾 </t>
  </si>
  <si>
    <t>290 </t>
  </si>
  <si>
    <t>291 </t>
  </si>
  <si>
    <t>294 </t>
  </si>
  <si>
    <t>307 </t>
  </si>
  <si>
    <t>坂牧　一歩 </t>
  </si>
  <si>
    <t>310 </t>
  </si>
  <si>
    <t>313 </t>
  </si>
  <si>
    <t>316 </t>
  </si>
  <si>
    <t>317 </t>
  </si>
  <si>
    <t>923 </t>
  </si>
  <si>
    <t>928 </t>
  </si>
  <si>
    <t>菊川　勇次 </t>
  </si>
  <si>
    <t>柏の葉高校 </t>
  </si>
  <si>
    <t>956 </t>
  </si>
  <si>
    <t>961 </t>
  </si>
  <si>
    <t>964 </t>
  </si>
  <si>
    <t>996 </t>
  </si>
  <si>
    <t>999 </t>
  </si>
  <si>
    <t>1007 </t>
  </si>
  <si>
    <t>1011 </t>
  </si>
  <si>
    <t>1034 </t>
  </si>
  <si>
    <t>中野　聡人 </t>
  </si>
  <si>
    <t>1055 </t>
  </si>
  <si>
    <t>1062 </t>
  </si>
  <si>
    <t>1067 </t>
  </si>
  <si>
    <t>永嶋　大輝 </t>
  </si>
  <si>
    <t>1076 </t>
  </si>
  <si>
    <t>福山　裕太郎 </t>
  </si>
  <si>
    <t>山本　浩司 </t>
  </si>
  <si>
    <t>1129 </t>
  </si>
  <si>
    <t>1133 </t>
  </si>
  <si>
    <t>1140 </t>
  </si>
  <si>
    <t>1162 </t>
  </si>
  <si>
    <t>1168 </t>
  </si>
  <si>
    <t>1169 </t>
  </si>
  <si>
    <t>松崎　仁飛 </t>
  </si>
  <si>
    <t>1209 </t>
  </si>
  <si>
    <t>1216 </t>
  </si>
  <si>
    <t>1222 </t>
  </si>
  <si>
    <t>1238 </t>
  </si>
  <si>
    <t>1248 </t>
  </si>
  <si>
    <t>福原　祐輝 </t>
  </si>
  <si>
    <t>1274 </t>
  </si>
  <si>
    <t>1280 </t>
  </si>
  <si>
    <t>瀧華　洋太 </t>
  </si>
  <si>
    <t>丸藤　友彦 </t>
  </si>
  <si>
    <t>伊藤　彰宏 </t>
  </si>
  <si>
    <t>1316 </t>
  </si>
  <si>
    <t>1320 </t>
  </si>
  <si>
    <t>1356 </t>
  </si>
  <si>
    <t>仲谷　元 </t>
  </si>
  <si>
    <t>澤田　健 </t>
  </si>
  <si>
    <t>原　良佑 </t>
  </si>
  <si>
    <t>小野　将幸 </t>
  </si>
  <si>
    <t>1372 </t>
  </si>
  <si>
    <t>1389 </t>
  </si>
  <si>
    <t>1390 </t>
  </si>
  <si>
    <t>1410 </t>
  </si>
  <si>
    <t>鈴木　直人 </t>
  </si>
  <si>
    <t>1423 </t>
  </si>
  <si>
    <t>1437 </t>
  </si>
  <si>
    <t>1440 </t>
  </si>
  <si>
    <t>小野　翔馬 </t>
  </si>
  <si>
    <t>梅原　雄大 </t>
  </si>
  <si>
    <t>新沼　拓也 </t>
  </si>
  <si>
    <t>角井　央 </t>
  </si>
  <si>
    <t>厚木　大地 </t>
  </si>
  <si>
    <t>1483 </t>
  </si>
  <si>
    <t>桐朋高校 </t>
  </si>
  <si>
    <t>1488 </t>
  </si>
  <si>
    <t>1489 </t>
  </si>
  <si>
    <t>1496 </t>
  </si>
  <si>
    <t>1519 </t>
  </si>
  <si>
    <t>1526 </t>
  </si>
  <si>
    <t>1536 </t>
  </si>
  <si>
    <t>鈴木　秀幸 </t>
  </si>
  <si>
    <t>橋爪　慎太郎 </t>
  </si>
  <si>
    <t>鈴木　龍蔵 </t>
  </si>
  <si>
    <t>滝澤　京介 </t>
  </si>
  <si>
    <t>1613 </t>
  </si>
  <si>
    <t>1624 </t>
  </si>
  <si>
    <t>1627 </t>
  </si>
  <si>
    <t>菊地　諄 </t>
  </si>
  <si>
    <t>中山　晋作 </t>
  </si>
  <si>
    <t>満山　功揮 </t>
  </si>
  <si>
    <t>1678 </t>
  </si>
  <si>
    <t>1686 </t>
  </si>
  <si>
    <t>丸山　涼介 </t>
  </si>
  <si>
    <t>深見　文哉 </t>
  </si>
  <si>
    <t>佐々木　哲史 </t>
  </si>
  <si>
    <t>1729 </t>
  </si>
  <si>
    <t>1730 </t>
  </si>
  <si>
    <t>三橋　純 </t>
  </si>
  <si>
    <t>東條　和樹 </t>
  </si>
  <si>
    <t>AIM Tennis Academy </t>
  </si>
  <si>
    <t>占部　健 </t>
  </si>
  <si>
    <t>藤村　宏哉 </t>
  </si>
  <si>
    <t>野村　哲平 </t>
  </si>
  <si>
    <t>井原　諒太 </t>
  </si>
  <si>
    <t>岡崎　睦 </t>
  </si>
  <si>
    <t>和地　翔平 </t>
  </si>
  <si>
    <t>嶋津　裕貴 </t>
  </si>
  <si>
    <t>須田　晴彬 </t>
  </si>
  <si>
    <t>大高　一輝 </t>
  </si>
  <si>
    <t>木田　悠一郎 </t>
  </si>
  <si>
    <t>上　翔太 </t>
  </si>
  <si>
    <t>細野　佑介 </t>
  </si>
  <si>
    <t>伊藤　毅 </t>
  </si>
  <si>
    <t>田中　力 </t>
  </si>
  <si>
    <t>中野　裕介 </t>
  </si>
  <si>
    <t>高森　勇 </t>
  </si>
  <si>
    <t>桑嶋　啓太 </t>
  </si>
  <si>
    <t>前橋東高校 </t>
  </si>
  <si>
    <t>1843 </t>
  </si>
  <si>
    <t>柴田　祥吾 </t>
  </si>
  <si>
    <t>設楽　哲也 </t>
  </si>
  <si>
    <t>小島　康裕 </t>
  </si>
  <si>
    <t>今岡　佑太 </t>
  </si>
  <si>
    <t>平塚　啓太 </t>
  </si>
  <si>
    <t>大久保　里矩 </t>
  </si>
  <si>
    <t>川口　公平 </t>
  </si>
  <si>
    <t>佐山　直之 </t>
  </si>
  <si>
    <t>岩崎　将太郎 </t>
  </si>
  <si>
    <t>清水　彰人 </t>
  </si>
  <si>
    <t>石井　陽平 </t>
  </si>
  <si>
    <t>山崎　陽介 </t>
  </si>
  <si>
    <t>鈴木　昌樹 </t>
  </si>
  <si>
    <t>河野　智之 </t>
  </si>
  <si>
    <t>中井　猛斗 </t>
  </si>
  <si>
    <t>大熊　淳一 </t>
  </si>
  <si>
    <t>宇多　勇次郎 </t>
  </si>
  <si>
    <t>鷲谷　浩大 </t>
  </si>
  <si>
    <t>楠本　立樹 </t>
  </si>
  <si>
    <t>石川　颯也 </t>
  </si>
  <si>
    <t>森田　猛 </t>
  </si>
  <si>
    <t>糸坪　敦司 </t>
  </si>
  <si>
    <t>小堀　義之 </t>
  </si>
  <si>
    <t>原田　悠紀 </t>
  </si>
  <si>
    <t>住川　太一 </t>
  </si>
  <si>
    <t>斎藤　有輝 </t>
  </si>
  <si>
    <t>石山　京 </t>
  </si>
  <si>
    <t>柿沼　大地 </t>
  </si>
  <si>
    <t>宮代　峻 </t>
  </si>
  <si>
    <t>エバーグリーンテニスフォレスト横浜 </t>
  </si>
  <si>
    <t>渡邉　仁 </t>
  </si>
  <si>
    <t>米満　恭平 </t>
  </si>
  <si>
    <t>吉田　稜 </t>
  </si>
  <si>
    <t>遠藤　絢奈 </t>
  </si>
  <si>
    <t>神蔵　ほのか </t>
  </si>
  <si>
    <t>1398 </t>
  </si>
  <si>
    <t>関根　汐美 </t>
  </si>
  <si>
    <t>青木　小絵子 </t>
  </si>
  <si>
    <t>上田　綾乃 </t>
  </si>
  <si>
    <t>大石　えりこ </t>
  </si>
  <si>
    <t>松永　尚子 </t>
  </si>
  <si>
    <t>門馬　麻美 </t>
  </si>
  <si>
    <t>渡邉　桃子 </t>
  </si>
  <si>
    <t>小川　莉加 </t>
  </si>
  <si>
    <t>石川　栞帆 </t>
  </si>
  <si>
    <t>小林　喜子 </t>
  </si>
  <si>
    <t>中村　早織 </t>
  </si>
  <si>
    <t>飯嶋　彩季 </t>
  </si>
  <si>
    <t>高須　友理 </t>
  </si>
  <si>
    <t>Ken's Nagatsuka Tennis Academy </t>
  </si>
  <si>
    <t>大前　綾希子 </t>
  </si>
  <si>
    <t>学芸館高校テニスクラブ </t>
  </si>
  <si>
    <t>伊藤　夕季 </t>
  </si>
  <si>
    <t>BASIS </t>
  </si>
  <si>
    <t>赤城テニスアカデミーin日立 </t>
  </si>
  <si>
    <t>尾通鷹浩</t>
  </si>
  <si>
    <t>占部弘貴</t>
  </si>
  <si>
    <t>吉田智則</t>
  </si>
  <si>
    <t>阿部雅也</t>
  </si>
  <si>
    <t>木本湧也</t>
  </si>
  <si>
    <t>矢口直人</t>
  </si>
  <si>
    <t>中森俊吾</t>
  </si>
  <si>
    <t>丹代瑞貴</t>
  </si>
  <si>
    <t>島田光基</t>
  </si>
  <si>
    <t>平間千尋</t>
  </si>
  <si>
    <t>清水一嬉</t>
  </si>
  <si>
    <t>岩井久典</t>
  </si>
  <si>
    <t>佐多広海</t>
  </si>
  <si>
    <t>古賀勇気</t>
  </si>
  <si>
    <t>古澤拓也</t>
  </si>
  <si>
    <t>水野純</t>
  </si>
  <si>
    <t>横田大輔</t>
  </si>
  <si>
    <t>御代光</t>
  </si>
  <si>
    <t>臼井元</t>
  </si>
  <si>
    <t>渡辺久司</t>
  </si>
  <si>
    <t>吉葉健太</t>
  </si>
  <si>
    <t>長谷川達也</t>
  </si>
  <si>
    <t>横山由騎</t>
  </si>
  <si>
    <t>高橋雄亮</t>
  </si>
  <si>
    <t>佐賀裕介</t>
  </si>
  <si>
    <t>上吉原良多</t>
  </si>
  <si>
    <t>松塚奨</t>
  </si>
  <si>
    <t>金城隼斗</t>
  </si>
  <si>
    <t>戎田直紀</t>
  </si>
  <si>
    <t>村田聡一郎</t>
  </si>
  <si>
    <t>金田祥平</t>
  </si>
  <si>
    <t>鈴木光</t>
  </si>
  <si>
    <t>木皿貴大</t>
  </si>
  <si>
    <t>片岡太輝</t>
  </si>
  <si>
    <t>ラック港南台ＴＧ</t>
  </si>
  <si>
    <t>小林宰</t>
  </si>
  <si>
    <t>日高ジュニアＴＴ</t>
  </si>
  <si>
    <t>松本拓人</t>
  </si>
  <si>
    <t>ＳＴＴ</t>
  </si>
  <si>
    <t>ＮＪＴＣ</t>
  </si>
  <si>
    <t>ＣＳＪ</t>
  </si>
  <si>
    <t>ＣＳＪ</t>
  </si>
  <si>
    <t>ロイヤルＳＣＴＡ</t>
  </si>
  <si>
    <t>Ｋｅｎ’ｓ　ＮａｇａｔｓｕｋａＴＡ</t>
  </si>
  <si>
    <t>Ｋｅｎ’ｓ　ＮａｇａｔｓｕｋａＴＡ</t>
  </si>
  <si>
    <t>プロフェッショナルＴＳ</t>
  </si>
  <si>
    <t>ファーイーストジュニアＴＡ</t>
  </si>
  <si>
    <t>河野未来</t>
  </si>
  <si>
    <t>中村茜</t>
  </si>
  <si>
    <t>戸祭　美里 </t>
  </si>
  <si>
    <t>田代　仁美 </t>
  </si>
  <si>
    <t>高橋　由佳 </t>
  </si>
  <si>
    <t>沖田　夏実 </t>
  </si>
  <si>
    <t>稲垣　美菜 </t>
  </si>
  <si>
    <t>恒松　拓未 </t>
  </si>
  <si>
    <t>右近　花美 </t>
  </si>
  <si>
    <t>箕輪　有莉 </t>
  </si>
  <si>
    <t>五十嵐　彩加 </t>
  </si>
  <si>
    <t>昭和女子大附属昭和女子中学校 </t>
  </si>
  <si>
    <t>高橋　未来 </t>
  </si>
  <si>
    <t>石塚　日奈子 </t>
  </si>
  <si>
    <t>安藤　千夏 </t>
  </si>
  <si>
    <t>西村　舞衣 </t>
  </si>
  <si>
    <t>橋本　愛美 </t>
  </si>
  <si>
    <t>坂場　聖美 </t>
  </si>
  <si>
    <t>山本　佑美 </t>
  </si>
  <si>
    <t>平岡　志帆 </t>
  </si>
  <si>
    <t>小圷　友里恵 </t>
  </si>
  <si>
    <t>青木　莉奈 </t>
  </si>
  <si>
    <t>須永　小百合 </t>
  </si>
  <si>
    <t>太田　美穂 </t>
  </si>
  <si>
    <t>小林　瑞季 </t>
  </si>
  <si>
    <t>後藤　早紀 </t>
  </si>
  <si>
    <t>大山　希 </t>
  </si>
  <si>
    <t>鈴木　美空 </t>
  </si>
  <si>
    <t>加藤　有莉 </t>
  </si>
  <si>
    <t>森　日菜子 </t>
  </si>
  <si>
    <t>生井　結香 </t>
  </si>
  <si>
    <t>秦　真夏 </t>
  </si>
  <si>
    <t>中川　寧々 </t>
  </si>
  <si>
    <t>関　怜莉 </t>
  </si>
  <si>
    <t>石岡アレックステニスクラブ </t>
  </si>
  <si>
    <t>塚原　優希 </t>
  </si>
  <si>
    <t>古屋　理子 </t>
  </si>
  <si>
    <t>谷内　愛加 </t>
  </si>
  <si>
    <t>渡邊　芙美 </t>
  </si>
  <si>
    <t>高橋　真優 </t>
  </si>
  <si>
    <t>中　みなみ </t>
  </si>
  <si>
    <t>関水　みのり </t>
  </si>
  <si>
    <t>石川　千夏 </t>
  </si>
  <si>
    <t>柿沢　芽生 </t>
  </si>
  <si>
    <t>直江　彩 </t>
  </si>
  <si>
    <t>風間　悠乃 </t>
  </si>
  <si>
    <t>舟橋　萌 </t>
  </si>
  <si>
    <t>岩崎　友香 </t>
  </si>
  <si>
    <t>久保野　未菜 </t>
  </si>
  <si>
    <t>金子　るみ </t>
  </si>
  <si>
    <t>武井　実来 </t>
  </si>
  <si>
    <t>米山　明華 </t>
  </si>
  <si>
    <t>金子　汐里 </t>
  </si>
  <si>
    <t>永冨　伶和 </t>
  </si>
  <si>
    <t>加藤　氣吹 </t>
  </si>
  <si>
    <t>横山　鈴 </t>
  </si>
  <si>
    <t>山田　ちひろ </t>
  </si>
  <si>
    <t>中村　里菜 </t>
  </si>
  <si>
    <t>村上　桃子 </t>
  </si>
  <si>
    <t>岩井　真優 </t>
  </si>
  <si>
    <t>輿石　真奈 </t>
  </si>
  <si>
    <t>西郷　里奈 </t>
  </si>
  <si>
    <t>山田　奈々 </t>
  </si>
  <si>
    <t>林　奈於 </t>
  </si>
  <si>
    <t>河野　未来 </t>
  </si>
  <si>
    <t>松本　由依 </t>
  </si>
  <si>
    <t>須長　千尋 </t>
  </si>
  <si>
    <t>有川　紗樹 </t>
  </si>
  <si>
    <t>木野　茜 </t>
  </si>
  <si>
    <t>坂元　君佳 </t>
  </si>
  <si>
    <t>阿部　桜佳 </t>
  </si>
  <si>
    <t>山口　万侑花 </t>
  </si>
  <si>
    <t>85 </t>
  </si>
  <si>
    <t>本多　彩乃 </t>
  </si>
  <si>
    <t>小林　夏実 </t>
  </si>
  <si>
    <t>中山　未紅子 </t>
  </si>
  <si>
    <t>沼尻　泰代 </t>
  </si>
  <si>
    <t>栗原　史織 </t>
  </si>
  <si>
    <t>上吉原　あい </t>
  </si>
  <si>
    <t>宇都宮海星女子学院高校 </t>
  </si>
  <si>
    <t>97 </t>
  </si>
  <si>
    <t>柳原　涼 </t>
  </si>
  <si>
    <t>三浦　寛奈 </t>
  </si>
  <si>
    <t>高橋　明希 </t>
  </si>
  <si>
    <t>岩井　綾音 </t>
  </si>
  <si>
    <t>山本　理子 </t>
  </si>
  <si>
    <t>小林　枝里 </t>
  </si>
  <si>
    <t>常松　莉奈 </t>
  </si>
  <si>
    <t>斉藤　夏美 </t>
  </si>
  <si>
    <t>斉藤　美幸 </t>
  </si>
  <si>
    <t>今橋　真優 </t>
  </si>
  <si>
    <t>武井　悠 </t>
  </si>
  <si>
    <t>田辺　知世 </t>
  </si>
  <si>
    <t>寺田　美邑 </t>
  </si>
  <si>
    <t>前田　貴優 </t>
  </si>
  <si>
    <t>川上　美緒 </t>
  </si>
  <si>
    <t>川原　久実 </t>
  </si>
  <si>
    <t>森　美咲 </t>
  </si>
  <si>
    <t>荻原　健太 </t>
  </si>
  <si>
    <t>杉浦　湧樹 </t>
  </si>
  <si>
    <t>柳井　翔太 </t>
  </si>
  <si>
    <t>大前　翼 </t>
  </si>
  <si>
    <t>子安　直輝 </t>
  </si>
  <si>
    <t>保科　大輔 </t>
  </si>
  <si>
    <t>フミヤエース市川ＴＡ</t>
  </si>
  <si>
    <t>矢口　亮 </t>
  </si>
  <si>
    <t>飛田　健一 </t>
  </si>
  <si>
    <t>三宅　将史 </t>
  </si>
  <si>
    <t>森村学園高等部 </t>
  </si>
  <si>
    <t>岩本　健太郎 </t>
  </si>
  <si>
    <t>ニッケコルトンテニスガーデン </t>
  </si>
  <si>
    <t>宮崎　拓人 </t>
  </si>
  <si>
    <t>今関　翔太 </t>
  </si>
  <si>
    <t>平尾　健 </t>
  </si>
  <si>
    <t>中山　晃 </t>
  </si>
  <si>
    <t>増永　智彬 </t>
  </si>
  <si>
    <t>田中　慎也 </t>
  </si>
  <si>
    <t>第18回ダンロップ杯茨城ジュニア大会エントリーリスト</t>
  </si>
  <si>
    <t>1 </t>
  </si>
  <si>
    <t>グローバルプロテニスアカデミー </t>
  </si>
  <si>
    <t>11 </t>
  </si>
  <si>
    <t>5 </t>
  </si>
  <si>
    <t>2 </t>
  </si>
  <si>
    <t>荏原SSC </t>
  </si>
  <si>
    <t>8 </t>
  </si>
  <si>
    <t>3 </t>
  </si>
  <si>
    <t>志賀　正人 </t>
  </si>
  <si>
    <t>吉田記念テニス研修センター </t>
  </si>
  <si>
    <t>10 </t>
  </si>
  <si>
    <t>4 </t>
  </si>
  <si>
    <t>志津テニスクラブ </t>
  </si>
  <si>
    <t>喜多　元明 </t>
  </si>
  <si>
    <t>F テニス </t>
  </si>
  <si>
    <t>6 </t>
  </si>
  <si>
    <t>ISHII TENNIS ACADEMY </t>
  </si>
  <si>
    <t>7 </t>
  </si>
  <si>
    <t>只木　信彰 </t>
  </si>
  <si>
    <t>湘南工科大学附属高校 </t>
  </si>
  <si>
    <t>9 </t>
  </si>
  <si>
    <t>足利工業大学附属高校 </t>
  </si>
  <si>
    <t>東海大学附属菅生高校 </t>
  </si>
  <si>
    <t>田川　翔太 </t>
  </si>
  <si>
    <t>12 </t>
  </si>
  <si>
    <t>13 </t>
  </si>
  <si>
    <t>綿貫　敬介 </t>
  </si>
  <si>
    <t>14 </t>
  </si>
  <si>
    <t>竹内　遥丞 </t>
  </si>
  <si>
    <t>オールサムズテニスクラブ </t>
  </si>
  <si>
    <t>15 </t>
  </si>
  <si>
    <t>川崎　光 </t>
  </si>
  <si>
    <t>秀明英光高校 </t>
  </si>
  <si>
    <t>16 </t>
  </si>
  <si>
    <t>斉藤　秀 </t>
  </si>
  <si>
    <t>17 </t>
  </si>
  <si>
    <t>法政大学第二高校 </t>
  </si>
  <si>
    <t>18 </t>
  </si>
  <si>
    <t>19 </t>
  </si>
  <si>
    <t>松崎　勇太郎 </t>
  </si>
  <si>
    <t>リビエラ逗子マリーナテニススクール </t>
  </si>
  <si>
    <t>20 </t>
  </si>
  <si>
    <t>佐藤　充 </t>
  </si>
  <si>
    <t>町田ローンテニスクラブ </t>
  </si>
  <si>
    <t>21 </t>
  </si>
  <si>
    <t>蜂谷　翔希 </t>
  </si>
  <si>
    <t>K-TENNIS TRAINING </t>
  </si>
  <si>
    <t>22 </t>
  </si>
  <si>
    <t>川村　京介 </t>
  </si>
  <si>
    <t>23 </t>
  </si>
  <si>
    <t>黒尾　奈未 </t>
  </si>
  <si>
    <t>加藤　麻李衣 </t>
  </si>
  <si>
    <t>菅崎　美沙 </t>
  </si>
  <si>
    <t>井口　里佳 </t>
  </si>
  <si>
    <t>篠沢　菜月 </t>
  </si>
  <si>
    <t>上甲　直子 </t>
  </si>
  <si>
    <t>山田　幸代 </t>
  </si>
  <si>
    <t>青木　萌百 </t>
  </si>
  <si>
    <t>堀江　麗奈 </t>
  </si>
  <si>
    <t>杉本　友里 </t>
  </si>
  <si>
    <t>堀上　あすか </t>
  </si>
  <si>
    <t>石橋　愛子 </t>
  </si>
  <si>
    <t>櫻井　千佳 </t>
  </si>
  <si>
    <t>岡村　さくら </t>
  </si>
  <si>
    <t>若井　玲奈 </t>
  </si>
  <si>
    <t>荻原　里奈 </t>
  </si>
  <si>
    <t>田中　理香子 </t>
  </si>
  <si>
    <t>青柳　有希 </t>
  </si>
  <si>
    <t>片岡　友里恵 </t>
  </si>
  <si>
    <t>細田　祥加 </t>
  </si>
  <si>
    <t>湯地　真季子 </t>
  </si>
  <si>
    <t>新井　萌 </t>
  </si>
  <si>
    <t>坂巻　茜 </t>
  </si>
  <si>
    <t>野村　美結 </t>
  </si>
  <si>
    <t>岩舘　有紀 </t>
  </si>
  <si>
    <t>佐々木　遥 </t>
  </si>
  <si>
    <t>関根　由浩 </t>
  </si>
  <si>
    <t>777 </t>
  </si>
  <si>
    <t>784 </t>
  </si>
  <si>
    <t>789 </t>
  </si>
  <si>
    <t>799 </t>
  </si>
  <si>
    <t>801 </t>
  </si>
  <si>
    <t>819 </t>
  </si>
  <si>
    <t>837 </t>
  </si>
  <si>
    <t>854 </t>
  </si>
  <si>
    <t>857 </t>
  </si>
  <si>
    <t>山本　詢 </t>
  </si>
  <si>
    <t>900 </t>
  </si>
  <si>
    <t>931 </t>
  </si>
  <si>
    <t>935 </t>
  </si>
  <si>
    <t>953 </t>
  </si>
  <si>
    <t>中崎　涼 </t>
  </si>
  <si>
    <t>清岡　拓 </t>
  </si>
  <si>
    <t>989 </t>
  </si>
  <si>
    <t>1009 </t>
  </si>
  <si>
    <t>1012 </t>
  </si>
  <si>
    <t>平野　太朗 </t>
  </si>
  <si>
    <t>1026 </t>
  </si>
  <si>
    <t>應本　市松 </t>
  </si>
  <si>
    <t>1063 </t>
  </si>
  <si>
    <t>1086 </t>
  </si>
  <si>
    <t>1115 </t>
  </si>
  <si>
    <t>益田　真門 </t>
  </si>
  <si>
    <t>町田ローンＴＣ</t>
  </si>
  <si>
    <t>古河あかやまＴＣ</t>
  </si>
  <si>
    <t>武蔵野ドームＴＳ</t>
  </si>
  <si>
    <t>F</t>
  </si>
  <si>
    <t>クリエイトＴＡＦＴＣ</t>
  </si>
  <si>
    <t>ＫＣＪＴＡ土浦</t>
  </si>
  <si>
    <t>大洗ビーチＴＣ</t>
  </si>
  <si>
    <t>エースＴＡ</t>
  </si>
  <si>
    <t>ＮＪＴＣ</t>
  </si>
  <si>
    <t>ＡＢＣＴＡ</t>
  </si>
  <si>
    <t>宇都宮武志</t>
  </si>
  <si>
    <t>ＡＪＴＡ</t>
  </si>
  <si>
    <t>松﨑遼</t>
  </si>
  <si>
    <t>ＳＯＬ　Ｔ，Ｃｏ</t>
  </si>
  <si>
    <t>浅野有祐</t>
  </si>
  <si>
    <t>ＮＪＴＣ</t>
  </si>
  <si>
    <t>ＮＪＴＣ</t>
  </si>
  <si>
    <t>ＫＣＪＴＡ</t>
  </si>
  <si>
    <t>長谷川優花</t>
  </si>
  <si>
    <t>チームＺＩＰ</t>
  </si>
  <si>
    <t>岩舘有紀</t>
  </si>
  <si>
    <t>ビッグＫＴＳ</t>
  </si>
  <si>
    <t>岩舘百香</t>
  </si>
  <si>
    <t>ビッグＫテニス</t>
  </si>
  <si>
    <t>Ｋ‐Ｔｅｎｎｉｓ　Ｔｒａｉｎｉｎｎｇ</t>
  </si>
  <si>
    <t>ＯＴＳＣ</t>
  </si>
  <si>
    <t>岩崎しずく</t>
  </si>
  <si>
    <t>野本星空</t>
  </si>
  <si>
    <t>登録番号</t>
  </si>
  <si>
    <t>245 </t>
  </si>
  <si>
    <t>249 </t>
  </si>
  <si>
    <t>270 </t>
  </si>
  <si>
    <t>大塚　愛 </t>
  </si>
  <si>
    <t>田島　結衣 </t>
  </si>
  <si>
    <t>稲富　南果 </t>
  </si>
  <si>
    <t>吉原　美祐 </t>
  </si>
  <si>
    <t>光岡　優花 </t>
  </si>
  <si>
    <t>郡　美里 </t>
  </si>
  <si>
    <t>上原　希 </t>
  </si>
  <si>
    <t>花野　仁美 </t>
  </si>
  <si>
    <t>助川　舞 </t>
  </si>
  <si>
    <t>日立第二高校 </t>
  </si>
  <si>
    <t>大津　沙理 </t>
  </si>
  <si>
    <t>佐藤　碧 </t>
  </si>
  <si>
    <t>金丸　亜衣 </t>
  </si>
  <si>
    <t>渡邉　美紀 </t>
  </si>
  <si>
    <t>山口　茜 </t>
  </si>
  <si>
    <t>中込　真菜 </t>
  </si>
  <si>
    <t>BYE</t>
  </si>
  <si>
    <t>321 </t>
  </si>
  <si>
    <t>土屋　翼 </t>
  </si>
  <si>
    <t>324 </t>
  </si>
  <si>
    <t>326 </t>
  </si>
  <si>
    <t>329 </t>
  </si>
  <si>
    <t>330 </t>
  </si>
  <si>
    <t>331 </t>
  </si>
  <si>
    <t>原田　真義 </t>
  </si>
  <si>
    <t>347 </t>
  </si>
  <si>
    <t>351 </t>
  </si>
  <si>
    <t>353 </t>
  </si>
  <si>
    <t>354 </t>
  </si>
  <si>
    <t>細沼　範彰 </t>
  </si>
  <si>
    <t>大野　寛太 </t>
  </si>
  <si>
    <t>371 </t>
  </si>
  <si>
    <t>372 </t>
  </si>
  <si>
    <t>391 </t>
  </si>
  <si>
    <t>393 </t>
  </si>
  <si>
    <t>394 </t>
  </si>
  <si>
    <t>上田　達 </t>
  </si>
  <si>
    <t>399 </t>
  </si>
  <si>
    <t>409 </t>
  </si>
  <si>
    <t>424 </t>
  </si>
  <si>
    <t>426 </t>
  </si>
  <si>
    <t>新井　朗央 </t>
  </si>
  <si>
    <t>野口　航太 </t>
  </si>
  <si>
    <t>大山　貴義 </t>
  </si>
  <si>
    <t>メディカルテニスクラブ </t>
  </si>
  <si>
    <t>鈴木　雄祐 </t>
  </si>
  <si>
    <t>ベルビューテニスクラブ </t>
  </si>
  <si>
    <t>スプレッドテニスクルー </t>
  </si>
  <si>
    <t>増岡　峻 </t>
  </si>
  <si>
    <t>高崎健康福祉大学高崎高校 </t>
  </si>
  <si>
    <t>小池　悠生 </t>
  </si>
  <si>
    <t>小沼　祐貴 </t>
  </si>
  <si>
    <t>山田　翔也 </t>
  </si>
  <si>
    <t>齋藤　太一 </t>
  </si>
  <si>
    <t>保坂　真太郎 </t>
  </si>
  <si>
    <t>照沼　一規 </t>
  </si>
  <si>
    <t>菊池　晃 </t>
  </si>
  <si>
    <t>茨城中学校 </t>
  </si>
  <si>
    <t>塚田　恭平 </t>
  </si>
  <si>
    <t>蓮見　亮登 </t>
  </si>
  <si>
    <t>高橋　彬 </t>
  </si>
  <si>
    <t>阿部　海 </t>
  </si>
  <si>
    <t>市川中学校 </t>
  </si>
  <si>
    <t>松丸　直樹 </t>
  </si>
  <si>
    <t>渡邉　裕輝 </t>
  </si>
  <si>
    <t>白岩　将也 </t>
  </si>
  <si>
    <t>岩瀬　誠 </t>
  </si>
  <si>
    <t>高橋　諒 </t>
  </si>
  <si>
    <t>宮田　寛之 </t>
  </si>
  <si>
    <t>島　直也 </t>
  </si>
  <si>
    <t>堀口　賢 </t>
  </si>
  <si>
    <t>遠藤　康太 </t>
  </si>
  <si>
    <t>出井　走 </t>
  </si>
  <si>
    <t>北川　匠 </t>
  </si>
  <si>
    <t>飯沢　宙斗 </t>
  </si>
  <si>
    <t>甲府南高校 </t>
  </si>
  <si>
    <t>板橋　良樹 </t>
  </si>
  <si>
    <t>鳩貝　一輝 </t>
  </si>
  <si>
    <t>美濃　龍 </t>
  </si>
  <si>
    <t>池本　大介 </t>
  </si>
  <si>
    <t>河合　亮 </t>
  </si>
  <si>
    <t>ビッグＫテニス</t>
  </si>
  <si>
    <t>オールサムズＴＣ</t>
  </si>
  <si>
    <t>菱沼　祐太 </t>
  </si>
  <si>
    <t>宮本愛弓</t>
  </si>
  <si>
    <t>松下栞奈</t>
  </si>
  <si>
    <t>関口彩花</t>
  </si>
  <si>
    <t>真壁美希</t>
  </si>
  <si>
    <t>宮原　捺希 </t>
  </si>
  <si>
    <t>田中　若奈 </t>
  </si>
  <si>
    <t>伊奈　朋美 </t>
  </si>
  <si>
    <t>細谷　知世 </t>
  </si>
  <si>
    <t>山下　真穂 </t>
  </si>
  <si>
    <t>川名　舞 </t>
  </si>
  <si>
    <t>210 </t>
  </si>
  <si>
    <t>216 </t>
  </si>
  <si>
    <t>220 </t>
  </si>
  <si>
    <t>221 </t>
  </si>
  <si>
    <t>261 </t>
  </si>
  <si>
    <t>宇都宮宙</t>
  </si>
  <si>
    <t>五十嵐　圭汰 </t>
  </si>
  <si>
    <t>楠クラブ </t>
  </si>
  <si>
    <t>大越　智之 </t>
  </si>
  <si>
    <t>日野　寛大 </t>
  </si>
  <si>
    <t>成城学園高校 </t>
  </si>
  <si>
    <t>横田　拓 </t>
  </si>
  <si>
    <t>鈴木　拓 </t>
  </si>
  <si>
    <t>906 </t>
  </si>
  <si>
    <t>塩川　幸司朗 </t>
  </si>
  <si>
    <t>伊東　友弥 </t>
  </si>
  <si>
    <t>N･CSP </t>
  </si>
  <si>
    <t>野田　恭平 </t>
  </si>
  <si>
    <t>911 </t>
  </si>
  <si>
    <t>福岡　創 </t>
  </si>
  <si>
    <t>佐藤　径亮 </t>
  </si>
  <si>
    <t>麗澤高校 </t>
  </si>
  <si>
    <t>工藤　雅裕 </t>
  </si>
  <si>
    <t>鈴木　裕大 </t>
  </si>
  <si>
    <t>城北埼玉中学校 </t>
  </si>
  <si>
    <t>岡田　崇宏 </t>
  </si>
  <si>
    <t>茨城キリスト教学園高校 </t>
  </si>
  <si>
    <t>目黒　優貴 </t>
  </si>
  <si>
    <t>船曳　巧頌 </t>
  </si>
  <si>
    <t>赤松理美</t>
  </si>
  <si>
    <t>松下優希</t>
  </si>
  <si>
    <t>木全　ゆみ </t>
  </si>
  <si>
    <t>小林　みゆき </t>
  </si>
  <si>
    <t>泉澤　晴香 </t>
  </si>
  <si>
    <t>高橋　恵美 </t>
  </si>
  <si>
    <t>松原テニスクラブ印西 </t>
  </si>
  <si>
    <t>相田　ひとみ </t>
  </si>
  <si>
    <t>晃華学園高校 </t>
  </si>
  <si>
    <t>東京都テニス協会 </t>
  </si>
  <si>
    <t>土居　佑太 </t>
  </si>
  <si>
    <t>マキシマムスポーツマインド </t>
  </si>
  <si>
    <t>三原　豊 </t>
  </si>
  <si>
    <t>三渡　直人 </t>
  </si>
  <si>
    <t>佐々木　周人 </t>
  </si>
  <si>
    <t>弥栄高校 </t>
  </si>
  <si>
    <t>小川　知希 </t>
  </si>
  <si>
    <t>古河あかやまテニスクラブ </t>
  </si>
  <si>
    <t>齋藤　柊 </t>
  </si>
  <si>
    <t>水谷　耕輔 </t>
  </si>
  <si>
    <t>パナッシュ </t>
  </si>
  <si>
    <t>近藤　祐一 </t>
  </si>
  <si>
    <t>遠藤　奨矢 </t>
  </si>
  <si>
    <t>武井　快 </t>
  </si>
  <si>
    <t>小暮　友貴 </t>
  </si>
  <si>
    <t>笠原　稜太 </t>
  </si>
  <si>
    <t>飯沼　肇 </t>
  </si>
  <si>
    <t>安藤　裕太 </t>
  </si>
  <si>
    <t>池田　健太 </t>
  </si>
  <si>
    <t>BEST </t>
  </si>
  <si>
    <t>横須賀高校 </t>
  </si>
  <si>
    <t>二階堂　泰寛 </t>
  </si>
  <si>
    <t>横田　大輔 </t>
  </si>
  <si>
    <t>柿沼　拓実 </t>
  </si>
  <si>
    <t>阿久津　泰史 </t>
  </si>
  <si>
    <t>向島　大誠 </t>
  </si>
  <si>
    <t>田口　陽平 </t>
  </si>
  <si>
    <t>宝泉中学校 </t>
  </si>
  <si>
    <t>太田東高校 </t>
  </si>
  <si>
    <t>大谷　聡一郎 </t>
  </si>
  <si>
    <t>小後貫　恭輔 </t>
  </si>
  <si>
    <t>甲府第一高校 </t>
  </si>
  <si>
    <t>小島　功輝 </t>
  </si>
  <si>
    <t>杉山　雄希 </t>
  </si>
  <si>
    <t>川越テニスカレッジ </t>
  </si>
  <si>
    <t>重富　信太朗 </t>
  </si>
  <si>
    <t>篠原　一哉 </t>
  </si>
  <si>
    <t>荒井　翔次 </t>
  </si>
  <si>
    <t>霧が丘テニスクラブ </t>
  </si>
  <si>
    <t>今西　雄也 </t>
  </si>
  <si>
    <t>金沢　梨那 </t>
  </si>
  <si>
    <t>笠井　瑛里 </t>
  </si>
  <si>
    <t>吉澤　亜衣 </t>
  </si>
  <si>
    <t>盛重　翔子 </t>
  </si>
  <si>
    <t>牧　あんず </t>
  </si>
  <si>
    <t>内田　瑞希 </t>
  </si>
  <si>
    <t>286 </t>
  </si>
  <si>
    <t>松本　みなみ </t>
  </si>
  <si>
    <t>阿藤　潤二 </t>
  </si>
  <si>
    <t>石橋高校 </t>
  </si>
  <si>
    <t>大澤　優友 </t>
  </si>
  <si>
    <t>栃木商業高校 </t>
  </si>
  <si>
    <t>北野　翔大 </t>
  </si>
  <si>
    <t>田中　康一 </t>
  </si>
  <si>
    <t>木島　和寛 </t>
  </si>
  <si>
    <t>四谷中学校 </t>
  </si>
  <si>
    <t>瀧川　公和 </t>
  </si>
  <si>
    <t>武蔵中学校 </t>
  </si>
  <si>
    <t>芳賀　良 </t>
  </si>
  <si>
    <t>ユニバーサルテニスアカデミー </t>
  </si>
  <si>
    <t>久野　真弘 </t>
  </si>
  <si>
    <t>藤江　陽平 </t>
  </si>
  <si>
    <t>河野　紘士 </t>
  </si>
  <si>
    <t>前田　和朗 </t>
  </si>
  <si>
    <t>チサンテニスクラブ岡部 </t>
  </si>
  <si>
    <t>池田　洋将 </t>
  </si>
  <si>
    <t>星野　伸一 </t>
  </si>
  <si>
    <t>（</t>
  </si>
  <si>
    <t>）</t>
  </si>
  <si>
    <t>門矢　和真 </t>
  </si>
  <si>
    <t>木下テニスクラブ </t>
  </si>
  <si>
    <t>川越高等学校 </t>
  </si>
  <si>
    <t>佐々木　拓海 </t>
  </si>
  <si>
    <t>安部　匠 </t>
  </si>
  <si>
    <t>直井　将 </t>
  </si>
  <si>
    <t>高橋　祐樹 </t>
  </si>
  <si>
    <t>市川　翔一郎 </t>
  </si>
  <si>
    <t>石川　宙 </t>
  </si>
  <si>
    <t>長谷川　航汰 </t>
  </si>
  <si>
    <t>三輪　周平 </t>
  </si>
  <si>
    <t>狩野　大貴 </t>
  </si>
  <si>
    <t>本玉　圭 </t>
  </si>
  <si>
    <t>太田　俊賢 </t>
  </si>
  <si>
    <t>山下　弘貴 </t>
  </si>
  <si>
    <t>田中　良樹 </t>
  </si>
  <si>
    <t>津島　巧 </t>
  </si>
  <si>
    <t>神栖TI-Cube </t>
  </si>
  <si>
    <t>久保寺　峻之 </t>
  </si>
  <si>
    <t>鍛代　悟 </t>
  </si>
  <si>
    <t>ジャパンテニスアスリートクラブ </t>
  </si>
  <si>
    <t>高出　喬太 </t>
  </si>
  <si>
    <t>東宝調布テニスクラブ </t>
  </si>
  <si>
    <t>平尾　卓也 </t>
  </si>
  <si>
    <t>村山　伴成 </t>
  </si>
  <si>
    <t>大西　優輝 </t>
  </si>
  <si>
    <t>小澤　洋介 </t>
  </si>
  <si>
    <t>永井　祐樹 </t>
  </si>
  <si>
    <t>前田　暁佑 </t>
  </si>
  <si>
    <t>町田高校 </t>
  </si>
  <si>
    <t>加藤　彰馬 </t>
  </si>
  <si>
    <t>1315 </t>
  </si>
  <si>
    <t>薦田　淳平 </t>
  </si>
  <si>
    <t>阿部　元宏 </t>
  </si>
  <si>
    <t>プラスαテニスカレッジ </t>
  </si>
  <si>
    <t>辻　翔太 </t>
  </si>
  <si>
    <t>公文国際学園中等部 </t>
  </si>
  <si>
    <t>川崎　雄一 </t>
  </si>
  <si>
    <t>小谷地　梢太 </t>
  </si>
  <si>
    <t>遠藤　美奈 </t>
  </si>
  <si>
    <t>秋葉　成美 </t>
  </si>
  <si>
    <t>永草　光葉 </t>
  </si>
  <si>
    <t>大西　咲希 </t>
  </si>
  <si>
    <t>関　菜奈絵 </t>
  </si>
  <si>
    <t>渋沢丘陵TC </t>
  </si>
  <si>
    <t>上野　愛実 </t>
  </si>
  <si>
    <t>岡野　桃子 </t>
  </si>
  <si>
    <t>河野　有貴 </t>
  </si>
  <si>
    <t>小林　莉子 </t>
  </si>
  <si>
    <t>富岡　千尋 </t>
  </si>
  <si>
    <t>高山　りさ </t>
  </si>
  <si>
    <t>須藤　櫻子 </t>
  </si>
  <si>
    <t>大津　友璃瑛 </t>
  </si>
  <si>
    <t>清水　美沙 </t>
  </si>
  <si>
    <t>浅谷　春奈 </t>
  </si>
  <si>
    <t>角田　円佳 </t>
  </si>
  <si>
    <t>法政大学高等学校 </t>
  </si>
  <si>
    <t>荒　珠実 </t>
  </si>
  <si>
    <t>上田　理恵子 </t>
  </si>
  <si>
    <t>水留　由佳 </t>
  </si>
  <si>
    <t>高原　由莉 </t>
  </si>
  <si>
    <t>白鵬女子高校 </t>
  </si>
  <si>
    <t>植田　統子 </t>
  </si>
  <si>
    <t>黒川　桂 </t>
  </si>
  <si>
    <t>川瀬　由里絵 </t>
  </si>
  <si>
    <t>遠藤　光希 </t>
  </si>
  <si>
    <t>平山　美彩織 </t>
  </si>
  <si>
    <t>尾渕　由佳 </t>
  </si>
  <si>
    <t>小平　楓 </t>
  </si>
  <si>
    <t>神奈川工業高校 </t>
  </si>
  <si>
    <t>金濱　寿佳 </t>
  </si>
  <si>
    <t>志村　朋美 </t>
  </si>
  <si>
    <t>関根　利恵 </t>
  </si>
  <si>
    <t>瀧野　成美 </t>
  </si>
  <si>
    <t>冨岡　麻里鈴 </t>
  </si>
  <si>
    <t>福嶋　美穂 </t>
  </si>
  <si>
    <t>福田　絵里 </t>
  </si>
  <si>
    <t>青木　舞 </t>
  </si>
  <si>
    <t>丸山　美咲 </t>
  </si>
  <si>
    <t>小井土　彩華 </t>
  </si>
  <si>
    <t>杉尾　萌 </t>
  </si>
  <si>
    <t>三浦　舞 </t>
  </si>
  <si>
    <t>松本　汐夏 </t>
  </si>
  <si>
    <t>飛弾　亜紗美 </t>
  </si>
  <si>
    <t>TOPインドアステージ多摩 </t>
  </si>
  <si>
    <t>馬塲　洵菜 </t>
  </si>
  <si>
    <t>鈴木　沙耶香 </t>
  </si>
  <si>
    <t>田村　彩珠 </t>
  </si>
  <si>
    <t>前田　真住 </t>
  </si>
  <si>
    <t>田中　瞳 </t>
  </si>
  <si>
    <t>塚本　彩織 </t>
  </si>
  <si>
    <t>高橋　智里 </t>
  </si>
  <si>
    <t>金子　栞 </t>
  </si>
  <si>
    <t>大野　沙耶香 </t>
  </si>
  <si>
    <t>小林　愛果 </t>
  </si>
  <si>
    <t>小谷　篤信 </t>
  </si>
  <si>
    <t>横浜隼人高校 </t>
  </si>
  <si>
    <t>高橋　望史 </t>
  </si>
  <si>
    <t>上島　郁巳 </t>
  </si>
  <si>
    <t>村山　弘晃 </t>
  </si>
  <si>
    <t>太崎　憲 </t>
  </si>
  <si>
    <t>青木　佑介 </t>
  </si>
  <si>
    <t>前橋市立高校 </t>
  </si>
  <si>
    <t>美濃口　真 </t>
  </si>
  <si>
    <t>大木　潤 </t>
  </si>
  <si>
    <t>井上　達矢 </t>
  </si>
  <si>
    <t>児玉　優太郎 </t>
  </si>
  <si>
    <t>16歳以下女子ダブルス</t>
  </si>
  <si>
    <t>12歳以下男子ダブルス</t>
  </si>
  <si>
    <t>12歳以下女子ダブルス</t>
  </si>
  <si>
    <t>湘南ローンテニスクラブ </t>
  </si>
  <si>
    <t>127 </t>
  </si>
  <si>
    <t>綿貫　友哉 </t>
  </si>
  <si>
    <t>128 </t>
  </si>
  <si>
    <t>岸田　海 </t>
  </si>
  <si>
    <t>129 </t>
  </si>
  <si>
    <t>岡　雄基 </t>
  </si>
  <si>
    <t>130 </t>
  </si>
  <si>
    <t>照井　隆晃 </t>
  </si>
  <si>
    <t>作新学院高等学校 </t>
  </si>
  <si>
    <t>131 </t>
  </si>
  <si>
    <t>辻本　真大 </t>
  </si>
  <si>
    <t>萩原　祐太 </t>
  </si>
  <si>
    <t>晃陽中学校 </t>
  </si>
  <si>
    <t>北野　裕馬 </t>
  </si>
  <si>
    <t>石垣　亮太 </t>
  </si>
  <si>
    <t>東京都立大学附属高校 </t>
  </si>
  <si>
    <t>サリュートテニス専門学院 </t>
  </si>
  <si>
    <t>榎本　将季 </t>
  </si>
  <si>
    <t>坂野　友哉 </t>
  </si>
  <si>
    <t>林　大佑 </t>
  </si>
  <si>
    <t>野崎　寛 </t>
  </si>
  <si>
    <t>矢橋　晃一 </t>
  </si>
  <si>
    <t>千葉　高憲 </t>
  </si>
  <si>
    <t>倉部　涼 </t>
  </si>
  <si>
    <t>甲斐　勇希 </t>
  </si>
  <si>
    <t>国立高校 </t>
  </si>
  <si>
    <t>古川鈴夏</t>
  </si>
  <si>
    <t>戒田直紀</t>
  </si>
  <si>
    <t>平松　舞音 </t>
  </si>
  <si>
    <t>中神　亜里紗 </t>
  </si>
  <si>
    <t>2343 </t>
  </si>
  <si>
    <t>尾通　香代子 </t>
  </si>
  <si>
    <t>中田　杏子 </t>
  </si>
  <si>
    <t>遠藤　優妃乃 </t>
  </si>
  <si>
    <t>大内　理沙 </t>
  </si>
  <si>
    <t>清野　千尋 </t>
  </si>
  <si>
    <t>樋口　絵麻 </t>
  </si>
  <si>
    <t>宍戸　亜衣 </t>
  </si>
  <si>
    <t>鎌田　琴衣 </t>
  </si>
  <si>
    <t>日暮　春香 </t>
  </si>
  <si>
    <t>酒井　七美 </t>
  </si>
  <si>
    <t>岩間　彩夏 </t>
  </si>
  <si>
    <t>町田　沙弥子 </t>
  </si>
  <si>
    <t>金井　榛花 </t>
  </si>
  <si>
    <t>斉藤　佳織 </t>
  </si>
  <si>
    <t>渡辺　理子 </t>
  </si>
  <si>
    <t>竹尾　芽生 </t>
  </si>
  <si>
    <t>山本　黎 </t>
  </si>
  <si>
    <t>本玉　真唯 </t>
  </si>
  <si>
    <t>鈴木　霞 </t>
  </si>
  <si>
    <t>竹内　伶央 </t>
  </si>
  <si>
    <t>成田　文洋 </t>
  </si>
  <si>
    <t>藤本　速人 </t>
  </si>
  <si>
    <t>鈴木　教之 </t>
  </si>
  <si>
    <t>鏡　健斗 </t>
  </si>
  <si>
    <t>KMGテニススクール </t>
  </si>
  <si>
    <t>藤原　駿太 </t>
  </si>
  <si>
    <t>綿貫　陽介 </t>
  </si>
  <si>
    <t>古川　涼也 </t>
  </si>
  <si>
    <t>磯部　哲志 </t>
  </si>
  <si>
    <t>臼井　翔 </t>
  </si>
  <si>
    <t>シード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</si>
  <si>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</si>
  <si>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</si>
  <si>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</si>
  <si>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</si>
  <si>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</si>
  <si>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</si>
  <si>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</si>
  <si>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</si>
  <si>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</si>
  <si>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塚崎　慎也 </t>
  </si>
  <si>
    <t>井上　源太 </t>
  </si>
  <si>
    <t>木村　翔也 </t>
  </si>
  <si>
    <t>前橋グリーンジュニア </t>
  </si>
  <si>
    <t>永田　和輝 </t>
  </si>
  <si>
    <t>佐久間　寛和 </t>
  </si>
  <si>
    <t>平松　晋之祐 </t>
  </si>
  <si>
    <t>山中　恭兵 </t>
  </si>
  <si>
    <t>神阪　輝 </t>
  </si>
  <si>
    <t>羽磨　智史 </t>
  </si>
  <si>
    <t>小栗　雅史 </t>
  </si>
  <si>
    <t>坂野　唯 </t>
  </si>
  <si>
    <t>本田　龍人 </t>
  </si>
  <si>
    <t>西岡　祐太朗 </t>
  </si>
  <si>
    <t>糸川　航太 </t>
  </si>
  <si>
    <t>430 </t>
  </si>
  <si>
    <t>高野　健一 </t>
  </si>
  <si>
    <t>アポロコ-ストテニスクラブ </t>
  </si>
  <si>
    <t>久保山　裕 </t>
  </si>
  <si>
    <t>433 </t>
  </si>
  <si>
    <t>田嶋　要 </t>
  </si>
  <si>
    <t>吉田　雅彦 </t>
  </si>
  <si>
    <t>436 </t>
  </si>
  <si>
    <t>斎藤　啓人 </t>
  </si>
  <si>
    <t>437 </t>
  </si>
  <si>
    <t>小杉　貴也 </t>
  </si>
  <si>
    <t>成城ジュニアテニスアカデミー </t>
  </si>
  <si>
    <t>438 </t>
  </si>
  <si>
    <t>篠原　翼 </t>
  </si>
  <si>
    <t>VOTA </t>
  </si>
  <si>
    <t>440 </t>
  </si>
  <si>
    <t>新谷　颯 </t>
  </si>
  <si>
    <t>村上　柊平 </t>
  </si>
  <si>
    <t>高崎工業高校 </t>
  </si>
  <si>
    <t>関谷　颯汰 </t>
  </si>
  <si>
    <t>出越　樹 </t>
  </si>
  <si>
    <t>高橋　雄亮 </t>
  </si>
  <si>
    <t>446 </t>
  </si>
  <si>
    <t>森田　浩崇 </t>
  </si>
  <si>
    <t>447 </t>
  </si>
  <si>
    <t>齋藤　優太 </t>
  </si>
  <si>
    <t>内田　領 </t>
  </si>
  <si>
    <t>449 </t>
  </si>
  <si>
    <t>酒井　陽悠 </t>
  </si>
  <si>
    <t>大竹　徹 </t>
  </si>
  <si>
    <t>ミナミグリーンテニスクラブ </t>
  </si>
  <si>
    <t>453 </t>
  </si>
  <si>
    <t>深山　聖陽 </t>
  </si>
  <si>
    <t>455 </t>
  </si>
  <si>
    <t>江袋　仁哉 </t>
  </si>
  <si>
    <t>篠崎　航平 </t>
  </si>
  <si>
    <t>コナミスポーツクラブ狭山 </t>
  </si>
  <si>
    <t>457 </t>
  </si>
  <si>
    <t>富田　祐太 </t>
  </si>
  <si>
    <t>459 </t>
  </si>
  <si>
    <t>吉田　涼平 </t>
  </si>
  <si>
    <t>竹内　雄太郎 </t>
  </si>
  <si>
    <t>小黒　夏圭 </t>
  </si>
  <si>
    <t>小堀　直洋 </t>
  </si>
  <si>
    <t>464 </t>
  </si>
  <si>
    <t>465 </t>
  </si>
  <si>
    <t>小林　智洋 </t>
  </si>
  <si>
    <t>坪井　直樹 </t>
  </si>
  <si>
    <t>bye</t>
  </si>
  <si>
    <t>16歳以下男子ダブルス</t>
  </si>
  <si>
    <t>18歳以下男子ダブルス</t>
  </si>
  <si>
    <t>）</t>
  </si>
  <si>
    <t>14歳以下男子ダブルス</t>
  </si>
  <si>
    <t>②</t>
  </si>
  <si>
    <t>（</t>
  </si>
  <si>
    <t>攻玉社学園</t>
  </si>
  <si>
    <t>2375 </t>
  </si>
  <si>
    <t>伊藤　理香 </t>
  </si>
  <si>
    <t>根岸　美空 </t>
  </si>
  <si>
    <t>若井　菜月 </t>
  </si>
  <si>
    <t>安田　七海 </t>
  </si>
  <si>
    <t>高橋　樹里 </t>
  </si>
  <si>
    <t>田部井　瑞歩 </t>
  </si>
  <si>
    <t>松重　尚子 </t>
  </si>
  <si>
    <t>厚谷　美希 </t>
  </si>
  <si>
    <t>295 </t>
  </si>
  <si>
    <t>蓮見　悠 </t>
  </si>
  <si>
    <t>296 </t>
  </si>
  <si>
    <t>横浜清陵総合高校 </t>
  </si>
  <si>
    <t>鈴木　絢子 </t>
  </si>
  <si>
    <t>跡辺　千香 </t>
  </si>
  <si>
    <t>緑川　由紀子 </t>
  </si>
  <si>
    <t>磯野　江里 </t>
  </si>
  <si>
    <t>江口　実沙 </t>
  </si>
  <si>
    <t>美濃越　舞 </t>
  </si>
  <si>
    <t>降旗　有沙 </t>
  </si>
  <si>
    <t>ティダ･テニス･アカデミー </t>
  </si>
  <si>
    <t>中束　涼子 </t>
  </si>
  <si>
    <t>中嶋　紗有里 </t>
  </si>
  <si>
    <t>小川　実香 </t>
  </si>
  <si>
    <t>多田　奈央 </t>
  </si>
  <si>
    <t>穂積　絵莉 </t>
  </si>
  <si>
    <t>金子　真理子 </t>
  </si>
  <si>
    <t>山崎　千鶴 </t>
  </si>
  <si>
    <t>細貝　詩織 </t>
  </si>
  <si>
    <t>三上　緑彩 </t>
  </si>
  <si>
    <t>鮎川　真奈 </t>
  </si>
  <si>
    <t>大越　悠莉奈 </t>
  </si>
  <si>
    <t>リビエラ逗子マリーナＴＳ</t>
  </si>
  <si>
    <t>フソウＴＣ</t>
  </si>
  <si>
    <t>大川原　祐樹 </t>
  </si>
  <si>
    <t>川田　佑真 </t>
  </si>
  <si>
    <t>田中　亮輔 </t>
  </si>
  <si>
    <t>藤田　翔平 </t>
  </si>
  <si>
    <t>大泉高校 </t>
  </si>
  <si>
    <t>永沼　研次 </t>
  </si>
  <si>
    <t>徳丸　義嘉 </t>
  </si>
  <si>
    <t>村田　悠哉 </t>
  </si>
  <si>
    <t>雨笠　友亮 </t>
  </si>
  <si>
    <t>森　啓輔 </t>
  </si>
  <si>
    <t>二見　祐介 </t>
  </si>
  <si>
    <t>鍛治　貴人 </t>
  </si>
  <si>
    <t>飯田　崇弘 </t>
  </si>
  <si>
    <t>石栗　友彰 </t>
  </si>
  <si>
    <t>蛭間　祥一 </t>
  </si>
  <si>
    <t>KTAR</t>
  </si>
  <si>
    <t>小和瀬　麻帆 </t>
  </si>
  <si>
    <t>伊従　智子 </t>
  </si>
  <si>
    <t>前原　まりあ </t>
  </si>
  <si>
    <t>前田　祐那 </t>
  </si>
  <si>
    <t>多胡　佑里奈 </t>
  </si>
  <si>
    <t>佐藤　優 </t>
  </si>
  <si>
    <t>荻津　栞 </t>
  </si>
  <si>
    <t>宗　公美 </t>
  </si>
  <si>
    <t>高橋　りさ </t>
  </si>
  <si>
    <t>吉田　真緒 </t>
  </si>
  <si>
    <t>奥井　亜生子 </t>
  </si>
  <si>
    <t>安藤　千晶 </t>
  </si>
  <si>
    <t>五味　茜音 </t>
  </si>
  <si>
    <t>村上　千尋 </t>
  </si>
  <si>
    <t>兼高　玲良 </t>
  </si>
  <si>
    <t>齊藤　亜季 </t>
  </si>
  <si>
    <t>見学　真裕子 </t>
  </si>
  <si>
    <t>伊藤　壮志 </t>
  </si>
  <si>
    <t>川久保　流星 </t>
  </si>
  <si>
    <t>栃木県テニス協会 </t>
  </si>
  <si>
    <t>榛東テニスジュニア </t>
  </si>
  <si>
    <t>後藤　優 </t>
  </si>
  <si>
    <t>庭球道館 </t>
  </si>
  <si>
    <t>岡本　拓 </t>
  </si>
  <si>
    <t>関東学院六浦高校 </t>
  </si>
  <si>
    <t>篠田　光生 </t>
  </si>
  <si>
    <t>大塚　郁弥 </t>
  </si>
  <si>
    <t>保坂　徹 </t>
  </si>
  <si>
    <t>平井　康晴 </t>
  </si>
  <si>
    <t>鈴木　翔大 </t>
  </si>
  <si>
    <t>中澤　良太 </t>
  </si>
  <si>
    <t>川原　康之介 </t>
  </si>
  <si>
    <t>中崎　達也 </t>
  </si>
  <si>
    <t>山崎　裕人 </t>
  </si>
  <si>
    <t>秋山　尚宏 </t>
  </si>
  <si>
    <t>越智　崇 </t>
  </si>
  <si>
    <t>金沢高校 </t>
  </si>
  <si>
    <t>神奈中テニスクラブ小田原 </t>
  </si>
  <si>
    <t>中根　舞 </t>
  </si>
  <si>
    <t>長谷川　莉緒 </t>
  </si>
  <si>
    <t>森永　真子 </t>
  </si>
  <si>
    <t>黒須　希 </t>
  </si>
  <si>
    <t>坂本　志於里 </t>
  </si>
  <si>
    <t>中川　生彩 </t>
  </si>
  <si>
    <t>浅川　李絵 </t>
  </si>
  <si>
    <t>堀井　愛里 </t>
  </si>
  <si>
    <t>清田　祐代 </t>
  </si>
  <si>
    <t>菅谷　栞菜 </t>
  </si>
  <si>
    <t>藤田　千晴 </t>
  </si>
  <si>
    <t>小林　みのり </t>
  </si>
  <si>
    <t>湯浅　里奈 </t>
  </si>
  <si>
    <t>手塚　彩子 </t>
  </si>
  <si>
    <t>小林　真実 </t>
  </si>
  <si>
    <t>田中　李佳 </t>
  </si>
  <si>
    <t>廣瀬　まき子 </t>
  </si>
  <si>
    <t>池田　唯 </t>
  </si>
  <si>
    <t>山田　望未 </t>
  </si>
  <si>
    <t>阿部　夏希 </t>
  </si>
  <si>
    <t>佐藤　加奈 </t>
  </si>
  <si>
    <t>坂庭　萌 </t>
  </si>
  <si>
    <t>酒井　真結 </t>
  </si>
  <si>
    <t>羽鳥　芳 </t>
  </si>
  <si>
    <t>家冨　美奈 </t>
  </si>
  <si>
    <t>星野　結 </t>
  </si>
  <si>
    <t>江田　しほり </t>
  </si>
  <si>
    <t>廣瀬　莉果 </t>
  </si>
  <si>
    <t>前橋　歓奈 </t>
  </si>
  <si>
    <t>石川　愛梨 </t>
  </si>
  <si>
    <t>沢登　安純 </t>
  </si>
  <si>
    <t>長田　有沙 </t>
  </si>
  <si>
    <t>天野　優子 </t>
  </si>
  <si>
    <t>竹下　千里 </t>
  </si>
  <si>
    <t>小町谷　唯 </t>
  </si>
  <si>
    <t>大木　あかり </t>
  </si>
  <si>
    <t>平井　彩香 </t>
  </si>
  <si>
    <t>平野　聡美 </t>
  </si>
  <si>
    <t>高橋　奈々 </t>
  </si>
  <si>
    <t>石井　嘉穂 </t>
  </si>
  <si>
    <t>藤岡　桃香 </t>
  </si>
  <si>
    <t>関谷　真央 </t>
  </si>
  <si>
    <t>今　優馨 </t>
  </si>
  <si>
    <t>富士見中学校 </t>
  </si>
  <si>
    <t>萩原　なぎさ </t>
  </si>
  <si>
    <t>田中　亜矢子 </t>
  </si>
  <si>
    <t>ベルウッド･テニスガーデン </t>
  </si>
  <si>
    <t>越野　夏実 </t>
  </si>
  <si>
    <t>柳下　莉奈 </t>
  </si>
  <si>
    <t>柴田　咲希 </t>
  </si>
  <si>
    <t>永島　朱理 </t>
  </si>
  <si>
    <t>石川　りか子 </t>
  </si>
  <si>
    <t>永塚　彩乃 </t>
  </si>
  <si>
    <t>林　花連 </t>
  </si>
  <si>
    <t>森田　莉絵 </t>
  </si>
  <si>
    <t>河合　桃香 </t>
  </si>
  <si>
    <t>仁木　穂乃花 </t>
  </si>
  <si>
    <t>工藤　裕子 </t>
  </si>
  <si>
    <t>吉井　千亜希 </t>
  </si>
  <si>
    <t>矢川　穂果 </t>
  </si>
  <si>
    <t>齋藤　咲綺 </t>
  </si>
  <si>
    <t>石坂　奈津希 </t>
  </si>
  <si>
    <t>アレセイア湘南中学校 </t>
  </si>
  <si>
    <t>高橋　もも </t>
  </si>
  <si>
    <t>高野　奈津子 </t>
  </si>
  <si>
    <t>平瀬　夏帆 </t>
  </si>
  <si>
    <t>野崎　莉奈 </t>
  </si>
  <si>
    <t>富士見高校 </t>
  </si>
  <si>
    <t>小林　敦子 </t>
  </si>
  <si>
    <t>高田　夏帆 </t>
  </si>
  <si>
    <t>柴田　紗希 </t>
  </si>
  <si>
    <t>潮　ゆうき </t>
  </si>
  <si>
    <t>村松　千裕 </t>
  </si>
  <si>
    <t>今井　沙恵 </t>
  </si>
  <si>
    <t>近藤　江里子 </t>
  </si>
  <si>
    <t>八下田　紗己 </t>
  </si>
  <si>
    <t>佐東　胡桃 </t>
  </si>
  <si>
    <t>金山　史穂 </t>
  </si>
  <si>
    <t>高崎商科大学附属高校 </t>
  </si>
  <si>
    <t>市毛　真奈美 </t>
  </si>
  <si>
    <t>中村　歩乃香 </t>
  </si>
  <si>
    <t>渡邉　ことみ </t>
  </si>
  <si>
    <t>金田　萌華 </t>
  </si>
  <si>
    <t>若井　千穂 </t>
  </si>
  <si>
    <t>鈴木　玲亜 </t>
  </si>
  <si>
    <t>森　玲衣 </t>
  </si>
  <si>
    <t>森田　愛美 </t>
  </si>
  <si>
    <t>関口　裕希子 </t>
  </si>
  <si>
    <t>遠藤　皐月 </t>
  </si>
  <si>
    <t>石川　敦子 </t>
  </si>
  <si>
    <t>和田　久瑠実 </t>
  </si>
  <si>
    <t>半田　衣純 </t>
  </si>
  <si>
    <t>高橋　里奈 </t>
  </si>
  <si>
    <t>吉田　理紗 </t>
  </si>
  <si>
    <t>砂田　理香子 </t>
  </si>
  <si>
    <t>池澤　舞 </t>
  </si>
  <si>
    <t>中田　美冴 </t>
  </si>
  <si>
    <t>野本　千愛 </t>
  </si>
  <si>
    <t>黒羽　英里 </t>
  </si>
  <si>
    <t>田辺　優里 </t>
  </si>
  <si>
    <t>佐藤　紗弥 </t>
  </si>
  <si>
    <t>河辺　里梨花 </t>
  </si>
  <si>
    <t>有国　沙織 </t>
  </si>
  <si>
    <t>鈴木　優李 </t>
  </si>
  <si>
    <t>小田中　美希 </t>
  </si>
  <si>
    <t>伊藤　聖 </t>
  </si>
  <si>
    <t>横堀　晴香 </t>
  </si>
  <si>
    <t>佐藤　千絵美 </t>
  </si>
  <si>
    <t>井上　悠衣 </t>
  </si>
  <si>
    <t>木田　ちひろ </t>
  </si>
  <si>
    <t>小野寺　茜 </t>
  </si>
  <si>
    <t>藤澤　みなみ </t>
  </si>
  <si>
    <t>青木　優衣 </t>
  </si>
  <si>
    <t>伊藤　奈波 </t>
  </si>
  <si>
    <t>岸本　ゆきの </t>
  </si>
  <si>
    <t>水口　実優 </t>
  </si>
  <si>
    <t>渡辺　美穂 </t>
  </si>
  <si>
    <t>山本　瑠奈 </t>
  </si>
  <si>
    <t>大川　璃沙 </t>
  </si>
  <si>
    <t>沼澤　桃子 </t>
  </si>
  <si>
    <t>聖ドミニコ学園中学校 </t>
  </si>
  <si>
    <t>高木　恵理 </t>
  </si>
  <si>
    <t>春原　知美 </t>
  </si>
  <si>
    <t>加藤　沙佑理 </t>
  </si>
  <si>
    <t>吉田　由里香 </t>
  </si>
  <si>
    <t>武藤　愛美 </t>
  </si>
  <si>
    <t>江原　風子 </t>
  </si>
  <si>
    <t>小久保　遥花 </t>
  </si>
  <si>
    <t>羽生　碧衣 </t>
  </si>
  <si>
    <t>小出　花澄 </t>
  </si>
  <si>
    <t>長嶋　里奈 </t>
  </si>
  <si>
    <t>薄井　美咲 </t>
  </si>
  <si>
    <t>芦澤　亜由 </t>
  </si>
  <si>
    <t>尾崎　桃 </t>
  </si>
  <si>
    <t>小野田　夏希 </t>
  </si>
  <si>
    <t>遠藤　樺菜子 </t>
  </si>
  <si>
    <t>桑野　未来 </t>
  </si>
  <si>
    <t>大井　菜月 </t>
  </si>
  <si>
    <t>木村　なぎさ </t>
  </si>
  <si>
    <t>永田　葵 </t>
  </si>
  <si>
    <t>若月　紀夏 </t>
  </si>
  <si>
    <t>伊藤　千佳穂 </t>
  </si>
  <si>
    <t>鈴木　陽菜 </t>
  </si>
  <si>
    <t>所　綾香 </t>
  </si>
  <si>
    <t>野口　梨帆 </t>
  </si>
  <si>
    <t>山下　文音 </t>
  </si>
  <si>
    <t>豊島岡女子学園中学校 </t>
  </si>
  <si>
    <t>田島　薫 </t>
  </si>
  <si>
    <t>栗城　七奈 </t>
  </si>
  <si>
    <t>石田　百伽 </t>
  </si>
  <si>
    <t>杉山　幾美 </t>
  </si>
  <si>
    <t>齋藤　いずみ </t>
  </si>
  <si>
    <t>辻野　恵 </t>
  </si>
  <si>
    <t>橋本　彩乃 </t>
  </si>
  <si>
    <t>藤原　萌 </t>
  </si>
  <si>
    <t>杉本　佑奈 </t>
  </si>
  <si>
    <t>奥山　智可 </t>
  </si>
  <si>
    <t>大木　美穂 </t>
  </si>
  <si>
    <t>山本　優里 </t>
  </si>
  <si>
    <t>堀　円花 </t>
  </si>
  <si>
    <t>相良　友恵 </t>
  </si>
  <si>
    <t>稲村　青捺 </t>
  </si>
  <si>
    <t>小林　美緒 </t>
  </si>
  <si>
    <t>斎藤　望 </t>
  </si>
  <si>
    <t>伏見　友希 </t>
  </si>
  <si>
    <t>高橋　夢佳 </t>
  </si>
  <si>
    <t>新渡　かずみ </t>
  </si>
  <si>
    <t>星　夏穂 </t>
  </si>
  <si>
    <t>野口　ひばり </t>
  </si>
  <si>
    <t>鹿又　菜月 </t>
  </si>
  <si>
    <t>今岡　桂子 </t>
  </si>
  <si>
    <t>狭山ケ丘高校 </t>
  </si>
  <si>
    <t>木村　舞 </t>
  </si>
  <si>
    <t>浦和明の星女子中学校 </t>
  </si>
  <si>
    <t>岡田　渓 </t>
  </si>
  <si>
    <t>東島　あおい </t>
  </si>
  <si>
    <t>清水　まりな </t>
  </si>
  <si>
    <t>鈴木　佑茉 </t>
  </si>
  <si>
    <t>神田　早紀 </t>
  </si>
  <si>
    <t>齋藤　亜夢 </t>
  </si>
  <si>
    <t>高野　桃未 </t>
  </si>
  <si>
    <t>小野寺　春佳 </t>
  </si>
  <si>
    <t>川村　実和 </t>
  </si>
  <si>
    <t>越野　未有来 </t>
  </si>
  <si>
    <t>小野　茜 </t>
  </si>
  <si>
    <t>間島　文 </t>
  </si>
  <si>
    <t>安藤　美樹 </t>
  </si>
  <si>
    <t>中村　雅美 </t>
  </si>
  <si>
    <t>川原　綾華 </t>
  </si>
  <si>
    <t>前薗　瞳 </t>
  </si>
  <si>
    <t>川崎　真衣 </t>
  </si>
  <si>
    <t>浅子　美咲 </t>
  </si>
  <si>
    <t>佐藤　琴奈 </t>
  </si>
  <si>
    <t>二宮　玖安奈 </t>
  </si>
  <si>
    <t>森北　美沙 </t>
  </si>
  <si>
    <t>山田　悠理 </t>
  </si>
  <si>
    <t>関　未来 </t>
  </si>
  <si>
    <t>平井　瑞穂 </t>
  </si>
  <si>
    <t>長谷川　遥加 </t>
  </si>
  <si>
    <t>名越　彩香 </t>
  </si>
  <si>
    <t>荻野　杏理 </t>
  </si>
  <si>
    <t>原　絵里香 </t>
  </si>
  <si>
    <t>関　今日子 </t>
  </si>
  <si>
    <t>平田　唯理 </t>
  </si>
  <si>
    <t>高林　梨奈 </t>
  </si>
  <si>
    <t>角田　美穂 </t>
  </si>
  <si>
    <t>野中　琴美 </t>
  </si>
  <si>
    <t>横山　莉花 </t>
  </si>
  <si>
    <t>芦田　朱莉 </t>
  </si>
  <si>
    <t>岸田　恵 </t>
  </si>
  <si>
    <t>岩田　香蓮 </t>
  </si>
  <si>
    <t>根本　奈緒 </t>
  </si>
  <si>
    <t>石田　友梨絵 </t>
  </si>
  <si>
    <t>石田　彩華 </t>
  </si>
  <si>
    <t>一家　沙織 </t>
  </si>
  <si>
    <t>横山　玲奈 </t>
  </si>
  <si>
    <t>松沼　梨香 </t>
  </si>
  <si>
    <t>塙　亜梨沙 </t>
  </si>
  <si>
    <t>小室　亜紀 </t>
  </si>
  <si>
    <t>土生　美咲 </t>
  </si>
  <si>
    <t>加藤　優生 </t>
  </si>
  <si>
    <t>片岡　愛理 </t>
  </si>
  <si>
    <t>矢作　茉依 </t>
  </si>
  <si>
    <t>石鉈　友香 </t>
  </si>
  <si>
    <t>石倉　知里 </t>
  </si>
  <si>
    <t>田島　莉子 </t>
  </si>
  <si>
    <t>佐藤　久真莉 </t>
  </si>
  <si>
    <t>山口　さくら </t>
  </si>
  <si>
    <t>福徳　里彩 </t>
  </si>
  <si>
    <t>神蔵　百香 </t>
  </si>
  <si>
    <t>堀脇　里奈 </t>
  </si>
  <si>
    <t>稲田　絵理香 </t>
  </si>
  <si>
    <t>キッツウェルネス南柏 </t>
  </si>
  <si>
    <t>小倉　菜奈子 </t>
  </si>
  <si>
    <t>小林　由佳 </t>
  </si>
  <si>
    <t>大野木　雪乃 </t>
  </si>
  <si>
    <t>許　容華 </t>
  </si>
  <si>
    <t>加藤　奈央 </t>
  </si>
  <si>
    <t>荒木田　怜那 </t>
  </si>
  <si>
    <t>脇　夏美 </t>
  </si>
  <si>
    <t>小倉　眞生 </t>
  </si>
  <si>
    <t>平野　閑か </t>
  </si>
  <si>
    <t>仙福　楓 </t>
  </si>
  <si>
    <t>脇田　千佳子 </t>
  </si>
  <si>
    <t>R246 </t>
  </si>
  <si>
    <t>牧野　采花 </t>
  </si>
  <si>
    <t>川場ジュニア庭球倶楽部 </t>
  </si>
  <si>
    <t>竹下　景子 </t>
  </si>
  <si>
    <t>井出　菜緒 </t>
  </si>
  <si>
    <t>竹田　新菜 </t>
  </si>
  <si>
    <t>武内　加奈子 </t>
  </si>
  <si>
    <t>小川　莉奈 </t>
  </si>
  <si>
    <t>中村　茜音 </t>
  </si>
  <si>
    <t>塚越　さくら </t>
  </si>
  <si>
    <t>裁　万璃美 </t>
  </si>
  <si>
    <t>中村　玲南 </t>
  </si>
  <si>
    <t>荻原　瑠衣 </t>
  </si>
  <si>
    <t>新田Ｊｒ </t>
  </si>
  <si>
    <t>杉本　菜緒 </t>
  </si>
  <si>
    <t>青木　唯 </t>
  </si>
  <si>
    <t>加藤　亜美 </t>
  </si>
  <si>
    <t>田淵　里紗 </t>
  </si>
  <si>
    <t>田中　夏美 </t>
  </si>
  <si>
    <t>小桧山　ほの香 </t>
  </si>
  <si>
    <t>中村　あや </t>
  </si>
  <si>
    <t>荻間　唯 </t>
  </si>
  <si>
    <t>今井　仁美 </t>
  </si>
  <si>
    <t>石井　彩貴 </t>
  </si>
  <si>
    <t>小林　奈実 </t>
  </si>
  <si>
    <t>村上　汐美 </t>
  </si>
  <si>
    <t>飯島　萌花 </t>
  </si>
  <si>
    <t>吉田　理沙 </t>
  </si>
  <si>
    <t>薗部　裕季 </t>
  </si>
  <si>
    <t>新宅　桃子 </t>
  </si>
  <si>
    <t>十文字高校 </t>
  </si>
  <si>
    <t>佐藤　礼奈 </t>
  </si>
  <si>
    <t>村木　萌 </t>
  </si>
  <si>
    <t>村木　舞 </t>
  </si>
  <si>
    <t>大野　華奈 </t>
  </si>
  <si>
    <t>酒井　菜摘 </t>
  </si>
  <si>
    <t>福澤　真生 </t>
  </si>
  <si>
    <t>石井　絢華 </t>
  </si>
  <si>
    <t>山田　めぐみ </t>
  </si>
  <si>
    <t>山岸　涼実 </t>
  </si>
  <si>
    <t>関　妃南子 </t>
  </si>
  <si>
    <t>小林　遥 </t>
  </si>
  <si>
    <t>井上　奈美 </t>
  </si>
  <si>
    <t>江口　佳那 </t>
  </si>
  <si>
    <t>石黒　亜実 </t>
  </si>
  <si>
    <t>峰川　夏実 </t>
  </si>
  <si>
    <t>竹内　百合 </t>
  </si>
  <si>
    <t>大脇　茅乃 </t>
  </si>
  <si>
    <t>竹内　渚美 </t>
  </si>
  <si>
    <t>石井　菜里咲 </t>
  </si>
  <si>
    <t>女屋　舞佳 </t>
  </si>
  <si>
    <t>徳永　葵 </t>
  </si>
  <si>
    <t>吉田　百花 </t>
  </si>
  <si>
    <t>高橋　由依子 </t>
  </si>
  <si>
    <t>石橋　由花 </t>
  </si>
  <si>
    <t>橋場　そら </t>
  </si>
  <si>
    <t>荻野　弥結 </t>
  </si>
  <si>
    <t>宮永　育美 </t>
  </si>
  <si>
    <t>中山　紗希 </t>
  </si>
  <si>
    <t>原田　未央 </t>
  </si>
  <si>
    <t>望月　美優 </t>
  </si>
  <si>
    <t>神田　璃紅 </t>
  </si>
  <si>
    <t>田中　衿花 </t>
  </si>
  <si>
    <t>堀川　日向子 </t>
  </si>
  <si>
    <t>豊田　優菜 </t>
  </si>
  <si>
    <t>高橋　明日香 </t>
  </si>
  <si>
    <t>尾崎　夏未 </t>
  </si>
  <si>
    <t>大塚　藍奈 </t>
  </si>
  <si>
    <t>辻野　朱里 </t>
  </si>
  <si>
    <t>奈良場　麻美 </t>
  </si>
  <si>
    <t>宮崎　千里 </t>
  </si>
  <si>
    <t>後　智子 </t>
  </si>
  <si>
    <t>村松　佑美 </t>
  </si>
  <si>
    <t>富田　莉乃 </t>
  </si>
  <si>
    <t>高橋　悠 </t>
  </si>
  <si>
    <t>安藤　凪沙 </t>
  </si>
  <si>
    <t>川西　汰枝 </t>
  </si>
  <si>
    <t>松村　環 </t>
  </si>
  <si>
    <t>相良　美帆 </t>
  </si>
  <si>
    <t>木村　由 </t>
  </si>
  <si>
    <t>岩瀬　静香 </t>
  </si>
  <si>
    <t>大江　留奈 </t>
  </si>
  <si>
    <t>中西　ほの香 </t>
  </si>
  <si>
    <t>朝海　沙織 </t>
  </si>
  <si>
    <t>中村　香織 </t>
  </si>
  <si>
    <t>椎葉　萌 </t>
  </si>
  <si>
    <t>鈴木　比奈子 </t>
  </si>
  <si>
    <t>増野　彩加 </t>
  </si>
  <si>
    <t>渡邉　奈穂 </t>
  </si>
  <si>
    <t>澤野　茉生 </t>
  </si>
  <si>
    <t>速水　真輝 </t>
  </si>
  <si>
    <t>扇　綺美奈 </t>
  </si>
  <si>
    <t>宇田川　真里 </t>
  </si>
  <si>
    <t>高橋　美百 </t>
  </si>
  <si>
    <t>佐藤　真子 </t>
  </si>
  <si>
    <t>長田　美波 </t>
  </si>
  <si>
    <t>吉澤　希隆 </t>
  </si>
  <si>
    <t>新井　勇貴 </t>
  </si>
  <si>
    <t>新島学園中学校 </t>
  </si>
  <si>
    <t>田代　悠雅 </t>
  </si>
  <si>
    <t>棚橋　研斗 </t>
  </si>
  <si>
    <t>八木澤　海 </t>
  </si>
  <si>
    <t>水渕　功誠 </t>
  </si>
  <si>
    <t>楠　尚祐 </t>
  </si>
  <si>
    <t>白井　滉大 </t>
  </si>
  <si>
    <t>伊東　樹利 </t>
  </si>
  <si>
    <t>高村　佑樹 </t>
  </si>
  <si>
    <t>岩瀬　生吹 </t>
  </si>
  <si>
    <t>藤田　圭祐 </t>
  </si>
  <si>
    <t>武部　弘尚 </t>
  </si>
  <si>
    <t>入澤　聖 </t>
  </si>
  <si>
    <t>武田　修 </t>
  </si>
  <si>
    <t>八千代キッズテニス </t>
  </si>
  <si>
    <t>勝見　優士 </t>
  </si>
  <si>
    <t>細沼　千紗 </t>
  </si>
  <si>
    <t>吉野　瑞穂 </t>
  </si>
  <si>
    <t>青木　古都美 </t>
  </si>
  <si>
    <t>広瀬　仁香 </t>
  </si>
  <si>
    <t>山本　理佳 </t>
  </si>
  <si>
    <t>梛野　舞 </t>
  </si>
  <si>
    <t>熊谷　ひかる </t>
  </si>
  <si>
    <t>鈴木　麗央菜 </t>
  </si>
  <si>
    <t>皆藤　友紀 </t>
  </si>
  <si>
    <t>荻野　ありさ </t>
  </si>
  <si>
    <t>大内　かおり </t>
  </si>
  <si>
    <t>高橋　侑里 </t>
  </si>
  <si>
    <t>根岸　唯 </t>
  </si>
  <si>
    <t>高橋　彩紗 </t>
  </si>
  <si>
    <t>溝呂木　郁 </t>
  </si>
  <si>
    <t>荒　斐美子 </t>
  </si>
  <si>
    <t>吉川　千晶 </t>
  </si>
  <si>
    <t>高橋　ひまわり </t>
  </si>
  <si>
    <t>松本　絵美 </t>
  </si>
  <si>
    <t>金子　美穂 </t>
  </si>
  <si>
    <t>長井　千沙都 </t>
  </si>
  <si>
    <t>塩田　璃奈 </t>
  </si>
  <si>
    <t>前川　優樹 </t>
  </si>
  <si>
    <t>中山　芽衣 </t>
  </si>
  <si>
    <t>杉本　真紀 </t>
  </si>
  <si>
    <t>矢澤　美空 </t>
  </si>
  <si>
    <t>半田　裕子 </t>
  </si>
  <si>
    <t>三浦　加奈 </t>
  </si>
  <si>
    <t>星野　友希 </t>
  </si>
  <si>
    <t>林　明音 </t>
  </si>
  <si>
    <t>岡安　あすか </t>
  </si>
  <si>
    <t>865 </t>
  </si>
  <si>
    <t>藤嶋　晶子 </t>
  </si>
  <si>
    <t>清水　綾乃 </t>
  </si>
  <si>
    <t>鈴木　満梨奈 </t>
  </si>
  <si>
    <t>新井　千夏 </t>
  </si>
  <si>
    <t>阿津地　麻衣 </t>
  </si>
  <si>
    <t>岩崎　しずく </t>
  </si>
  <si>
    <t>井上　智央 </t>
  </si>
  <si>
    <t>山田　楓 </t>
  </si>
  <si>
    <t>細木　美優 </t>
  </si>
  <si>
    <t>菅野　結子 </t>
  </si>
  <si>
    <t>清水　麻里菜 </t>
  </si>
  <si>
    <t>高橋　奈菜 </t>
  </si>
  <si>
    <t>森崎　可南子 </t>
  </si>
  <si>
    <t>今田　愛香 </t>
  </si>
  <si>
    <t>坂本　果恵 </t>
  </si>
  <si>
    <t>貝取中学校 </t>
  </si>
  <si>
    <t>高橋　千夏 </t>
  </si>
  <si>
    <t>高野　紗和 </t>
  </si>
  <si>
    <t>富田　ゆり恵 </t>
  </si>
  <si>
    <t>吉原　彩実 </t>
  </si>
  <si>
    <t>坪根　優子 </t>
  </si>
  <si>
    <t>宮崎　千草 </t>
  </si>
  <si>
    <t>阿部　斗海 </t>
  </si>
  <si>
    <t>山脇学園中学校 </t>
  </si>
  <si>
    <t>榊原　光 </t>
  </si>
  <si>
    <t>小平　あずさ </t>
  </si>
  <si>
    <t>新岡　愛 </t>
  </si>
  <si>
    <t>中込　理緒菜 </t>
  </si>
  <si>
    <t>高橋　真里奈 </t>
  </si>
  <si>
    <t>寺門　里紗 </t>
  </si>
  <si>
    <t>青柳　有紀 </t>
  </si>
  <si>
    <t>牛山　睦美 </t>
  </si>
  <si>
    <t>飯窪　唯 </t>
  </si>
  <si>
    <t>佐久山　千穂 </t>
  </si>
  <si>
    <t>玉井　沙英 </t>
  </si>
  <si>
    <t>石井　小夏 </t>
  </si>
  <si>
    <t>角能　里香 </t>
  </si>
  <si>
    <t>瀬川　真子 </t>
  </si>
  <si>
    <t>長野　悠葵 </t>
  </si>
  <si>
    <t>小林　香穂 </t>
  </si>
  <si>
    <t>鈴木　麻友 </t>
  </si>
  <si>
    <t>石川　香織 </t>
  </si>
  <si>
    <t>増茂　夢華 </t>
  </si>
  <si>
    <t>鈴木　理沙 </t>
  </si>
  <si>
    <t>富士見丘高校 </t>
  </si>
  <si>
    <t>庄司　ひめ </t>
  </si>
  <si>
    <t>大倉　瑛子 </t>
  </si>
  <si>
    <t>杉原　幸 </t>
  </si>
  <si>
    <t>中根　翔也 </t>
  </si>
  <si>
    <t>諏訪　祥輝 </t>
  </si>
  <si>
    <t>場ﾄ澤　圭亮 </t>
  </si>
  <si>
    <t>飯島　淳平 </t>
  </si>
  <si>
    <t>堀口　大輝 </t>
  </si>
  <si>
    <t>吾妻　駿人 </t>
  </si>
  <si>
    <t>嶋崎　律己 </t>
  </si>
  <si>
    <t>山田　真帆 </t>
  </si>
  <si>
    <t>山田　実希 </t>
  </si>
  <si>
    <t>鈴木　沙耶 </t>
  </si>
  <si>
    <t>堀江　結衣 </t>
  </si>
  <si>
    <t>舟橋　結 </t>
  </si>
  <si>
    <t>矢崎　海愛 </t>
  </si>
  <si>
    <t>伊藤　早紀 </t>
  </si>
  <si>
    <t>小笠原　汐莉 </t>
  </si>
  <si>
    <t>斎藤　梨菜 </t>
  </si>
  <si>
    <t>山口　夏穂 </t>
  </si>
  <si>
    <t>伏島　真緒 </t>
  </si>
  <si>
    <t>伊吹　奈美 </t>
  </si>
  <si>
    <t>吉田　菜々子 </t>
  </si>
  <si>
    <t>岩崎　日南 </t>
  </si>
  <si>
    <t>日野原　優加 </t>
  </si>
  <si>
    <t>掛山　結津 </t>
  </si>
  <si>
    <t>内山　朝加 </t>
  </si>
  <si>
    <t>長谷川　栞里 </t>
  </si>
  <si>
    <t>瀧澤　栞里 </t>
  </si>
  <si>
    <t>瀧澤　茜里 </t>
  </si>
  <si>
    <t>高井　里真 </t>
  </si>
  <si>
    <t>下田　彩世 </t>
  </si>
  <si>
    <t>鈴木　里子 </t>
  </si>
  <si>
    <t>我妻　伊杏 </t>
  </si>
  <si>
    <t>門倉　佑希子 </t>
  </si>
  <si>
    <t>戸川　明日香 </t>
  </si>
  <si>
    <t>三浦　幸子 </t>
  </si>
  <si>
    <t>晝間　ふき </t>
  </si>
  <si>
    <t>清水　瑠菜 </t>
  </si>
  <si>
    <t>松波　百合子 </t>
  </si>
  <si>
    <t>木村　晴菜 </t>
  </si>
  <si>
    <t>古橋　美菜 </t>
  </si>
  <si>
    <t>南城　麻論 </t>
  </si>
  <si>
    <t>葛貫　加奈子 </t>
  </si>
  <si>
    <t>村岡　真帆 </t>
  </si>
  <si>
    <t>上野山　智子 </t>
  </si>
  <si>
    <t>中村　友音 </t>
  </si>
  <si>
    <t>野村　夏鈴 </t>
  </si>
  <si>
    <t>江口　知美 </t>
  </si>
  <si>
    <t>谷　香月 </t>
  </si>
  <si>
    <t>中里　真梨華 </t>
  </si>
  <si>
    <t>堤　瑛子 </t>
  </si>
  <si>
    <t>今　郁乃 </t>
  </si>
  <si>
    <t>小島　彩子 </t>
  </si>
  <si>
    <t>川上　由 </t>
  </si>
  <si>
    <t>北川　梨央 </t>
  </si>
  <si>
    <t>甲　千幸 </t>
  </si>
  <si>
    <t>神奈川県立横浜国際高等学校 </t>
  </si>
  <si>
    <t>中里　梓 </t>
  </si>
  <si>
    <t>斉藤　美沙 </t>
  </si>
  <si>
    <t>木村　香菜 </t>
  </si>
  <si>
    <t>上田　春来 </t>
  </si>
  <si>
    <t>沖山　明日香 </t>
  </si>
  <si>
    <t>木村　綺子 </t>
  </si>
  <si>
    <t>山崎　由貴 </t>
  </si>
  <si>
    <t>清水　夢未 </t>
  </si>
  <si>
    <t>生嶋　杏菜 </t>
  </si>
  <si>
    <t>佐藤　美穂 </t>
  </si>
  <si>
    <t>狩野　菜月 </t>
  </si>
  <si>
    <t>KTTジュニア </t>
  </si>
  <si>
    <t>鈴木　香緒里 </t>
  </si>
  <si>
    <t>武田　佳奈 </t>
  </si>
  <si>
    <t>齋藤　実花 </t>
  </si>
  <si>
    <t>鞠子　藍 </t>
  </si>
  <si>
    <t>寺門　美咲 </t>
  </si>
  <si>
    <t>小野　真奈 </t>
  </si>
  <si>
    <t>長岡　五月 </t>
  </si>
  <si>
    <t>中込　怜花 </t>
  </si>
  <si>
    <t>鈴木　絵理 </t>
  </si>
  <si>
    <t>361 </t>
  </si>
  <si>
    <t>444 </t>
  </si>
  <si>
    <t>477 </t>
  </si>
  <si>
    <t>497 </t>
  </si>
  <si>
    <t>597 </t>
  </si>
  <si>
    <t>601 </t>
  </si>
  <si>
    <t>645 </t>
  </si>
  <si>
    <t>677 </t>
  </si>
  <si>
    <t>691 </t>
  </si>
  <si>
    <t>745 </t>
  </si>
  <si>
    <t>753 </t>
  </si>
  <si>
    <t>759 </t>
  </si>
  <si>
    <t>795 </t>
  </si>
  <si>
    <t>838 </t>
  </si>
  <si>
    <t>861 </t>
  </si>
  <si>
    <t>889 </t>
  </si>
  <si>
    <t>942 </t>
  </si>
  <si>
    <t>959 </t>
  </si>
  <si>
    <t>985 </t>
  </si>
  <si>
    <t>990 </t>
  </si>
  <si>
    <t>1039 </t>
  </si>
  <si>
    <t>1044 </t>
  </si>
  <si>
    <t>1082 </t>
  </si>
  <si>
    <t>清真学園中学校 </t>
  </si>
  <si>
    <t>加藤　義啓 </t>
  </si>
  <si>
    <t>山根　太郎 </t>
  </si>
  <si>
    <t>齋藤　叡 </t>
  </si>
  <si>
    <t>浦和高校 </t>
  </si>
  <si>
    <t>増子　和希 </t>
  </si>
  <si>
    <t>野村　孝太郎 </t>
  </si>
  <si>
    <t>猪熊　正洋 </t>
  </si>
  <si>
    <t>ケー･ティテニスクラブ </t>
  </si>
  <si>
    <t>久保　光平 </t>
  </si>
  <si>
    <t>長尾　哲朗 </t>
  </si>
  <si>
    <t>工藤　阿須加 </t>
  </si>
  <si>
    <t>庭球道場 </t>
  </si>
  <si>
    <t>永瀬　麻衣 </t>
  </si>
  <si>
    <t>安藤　真百合 </t>
  </si>
  <si>
    <t>高田　菜月 </t>
  </si>
  <si>
    <t>苅谷　紅瑠美 </t>
  </si>
  <si>
    <t>千葉　隆司 </t>
  </si>
  <si>
    <t>藤井　航 </t>
  </si>
  <si>
    <t>井原　智之 </t>
  </si>
  <si>
    <t>内藤　隼 </t>
  </si>
  <si>
    <t>長崎　勇典 </t>
  </si>
  <si>
    <t>須田　恭平 </t>
  </si>
  <si>
    <t>田中　琳太郎 </t>
  </si>
  <si>
    <t>秋山　レイラ </t>
  </si>
  <si>
    <t>安尾　あかり </t>
  </si>
  <si>
    <t>勝俣　友梨香 </t>
  </si>
  <si>
    <t>高村　依里 </t>
  </si>
  <si>
    <t>小板橋　茜 </t>
  </si>
  <si>
    <t>渥美　里奈 </t>
  </si>
  <si>
    <t>高橋亨太</t>
  </si>
  <si>
    <t>昭和の森テニスセンター </t>
  </si>
  <si>
    <t>392 </t>
  </si>
  <si>
    <t>細田　京杜 </t>
  </si>
  <si>
    <t>慶応義塾高校 </t>
  </si>
  <si>
    <t>次山　拓図 </t>
  </si>
  <si>
    <t>A&amp;A西東京テニスクラブ </t>
  </si>
  <si>
    <t>関水　勇二 </t>
  </si>
  <si>
    <t>1R</t>
  </si>
  <si>
    <t>2R</t>
  </si>
  <si>
    <t>3R</t>
  </si>
  <si>
    <t>SF</t>
  </si>
  <si>
    <t>F</t>
  </si>
  <si>
    <t>18歳以下女子ダブルス</t>
  </si>
  <si>
    <t>樋口　祐貴 </t>
  </si>
  <si>
    <t>牧野　圭一郎 </t>
  </si>
  <si>
    <t>川手　勝貴 </t>
  </si>
  <si>
    <t>鈴木　基文 </t>
  </si>
  <si>
    <t>杉田　大輔 </t>
  </si>
  <si>
    <t>930 </t>
  </si>
  <si>
    <t>越谷西高校 </t>
  </si>
  <si>
    <t>矢島　徹也 </t>
  </si>
  <si>
    <t>金子　剛之 </t>
  </si>
  <si>
    <t>937 </t>
  </si>
  <si>
    <t>吉田　直人 </t>
  </si>
  <si>
    <t>井上　智大 </t>
  </si>
  <si>
    <t>田辺 輝 </t>
  </si>
  <si>
    <t>倉持　薫 </t>
  </si>
  <si>
    <t>サレジオ学院高校 </t>
  </si>
  <si>
    <t>森田　晃史 </t>
  </si>
  <si>
    <t>田中　隆広 </t>
  </si>
  <si>
    <t>吉井　健 </t>
  </si>
  <si>
    <t>宮原　健太 </t>
  </si>
  <si>
    <t>946 </t>
  </si>
  <si>
    <t>能勢　晋太郎 </t>
  </si>
  <si>
    <t>川口市立県陽高校 </t>
  </si>
  <si>
    <t>相馬　悠太 </t>
  </si>
  <si>
    <t>那須高原海城中学校 </t>
  </si>
  <si>
    <t>松尾　康平 </t>
  </si>
  <si>
    <t>石井　翔吾 </t>
  </si>
  <si>
    <t>谷口　侑司 </t>
  </si>
  <si>
    <t>前島　克哉 </t>
  </si>
  <si>
    <t>川口市テニス協会ジュニア </t>
  </si>
  <si>
    <t>北杜高校 </t>
  </si>
  <si>
    <t>菊谷　俊樹 </t>
  </si>
  <si>
    <t>大段　徹次 </t>
  </si>
  <si>
    <t>子上　竜三･マックス </t>
  </si>
  <si>
    <t>土佐　直暉 </t>
  </si>
  <si>
    <t>麻布学園中学校 </t>
  </si>
  <si>
    <t>石井　雄介 </t>
  </si>
  <si>
    <t>村田　翔 </t>
  </si>
  <si>
    <t>林　優吾 </t>
  </si>
  <si>
    <t>丹波谷　克志 </t>
  </si>
  <si>
    <t>田中　雄己 </t>
  </si>
  <si>
    <t>川崎　淳史 </t>
  </si>
  <si>
    <t>太田　涼介 </t>
  </si>
  <si>
    <t>伊藤　和広 </t>
  </si>
  <si>
    <t>堀口　拓馬 </t>
  </si>
  <si>
    <t>相神　隼平 </t>
  </si>
  <si>
    <t>松本　慶彦 </t>
  </si>
  <si>
    <t>市川　諒 </t>
  </si>
  <si>
    <t>東迫　隼平 </t>
  </si>
  <si>
    <t>佐伯　叡一 </t>
  </si>
  <si>
    <t>手塚　貴也 </t>
  </si>
  <si>
    <t>植松　真章 </t>
  </si>
  <si>
    <t>岩田　有世 </t>
  </si>
  <si>
    <t>本郷　智伎 </t>
  </si>
  <si>
    <t>岡野　亮太 </t>
  </si>
  <si>
    <t>東京成徳大学高校 </t>
  </si>
  <si>
    <t>原口　翔吾 </t>
  </si>
  <si>
    <t>桜美林高校 </t>
  </si>
  <si>
    <t>青木　亮 </t>
  </si>
  <si>
    <t>成瀬高校 </t>
  </si>
  <si>
    <t>テニスガーデンレニックス </t>
  </si>
  <si>
    <t>佐藤　広基 </t>
  </si>
  <si>
    <t>大野　光信 </t>
  </si>
  <si>
    <t>熊田　暉 </t>
  </si>
  <si>
    <t>東京学館浦安中学校 </t>
  </si>
  <si>
    <t>村越　大晃 </t>
  </si>
  <si>
    <t>平野　雅也 </t>
  </si>
  <si>
    <t>立石　光 </t>
  </si>
  <si>
    <t>県立千葉高校 </t>
  </si>
  <si>
    <t>長能　幸佑 </t>
  </si>
  <si>
    <t>PLAYER'S QUEST </t>
  </si>
  <si>
    <t>大内　卓耶 </t>
  </si>
  <si>
    <t>井口　貴史 </t>
  </si>
  <si>
    <t>浦和西高等学校 </t>
  </si>
  <si>
    <t>宗林　紘平 </t>
  </si>
  <si>
    <t>神田　恭宏 </t>
  </si>
  <si>
    <t>取手松陽高校 </t>
  </si>
  <si>
    <t>磯上　立揮 </t>
  </si>
  <si>
    <t>殿山テニスガーデン </t>
  </si>
  <si>
    <t>山内　碧海 </t>
  </si>
  <si>
    <t>コナミスポーツクラブ新座 </t>
  </si>
  <si>
    <t>岡本　一将 </t>
  </si>
  <si>
    <t>梶　泰悟 </t>
  </si>
  <si>
    <t>水野　泰昭 </t>
  </si>
  <si>
    <t>阿部　紀之 </t>
  </si>
  <si>
    <t>茂木　秀太 </t>
  </si>
  <si>
    <t>五十嵐　隆一 </t>
  </si>
  <si>
    <t>山本　竜也 </t>
  </si>
  <si>
    <t>渋川高校 </t>
  </si>
  <si>
    <t>山田　稜 </t>
  </si>
  <si>
    <t>沼田　直人 </t>
  </si>
  <si>
    <t>清真学園高校 </t>
  </si>
  <si>
    <t>田島　努 </t>
  </si>
  <si>
    <t>鹿島　直也 </t>
  </si>
  <si>
    <t>小西　壮 </t>
  </si>
  <si>
    <t>渋谷教育学園幕張高校附属中学校 </t>
  </si>
  <si>
    <t>青山　飛翔 </t>
  </si>
  <si>
    <t>川合　遼星 </t>
  </si>
  <si>
    <t>フソウテニスクラブ </t>
  </si>
  <si>
    <t>梁瀬　龍 </t>
  </si>
  <si>
    <t>大宮工業高校 </t>
  </si>
  <si>
    <t>立教新座中学校 </t>
  </si>
  <si>
    <t>杉戸高校 </t>
  </si>
  <si>
    <t>さいたま市立浦和高校 </t>
  </si>
  <si>
    <t>鈴木　秀弥 </t>
  </si>
  <si>
    <t>小野　雄大 </t>
  </si>
  <si>
    <t>土浦日本大学高校 </t>
  </si>
  <si>
    <t>望月　大輔 </t>
  </si>
  <si>
    <t>平林　大弥 </t>
  </si>
  <si>
    <t>柴田　孝太郎 </t>
  </si>
  <si>
    <t>内田　信介 </t>
  </si>
  <si>
    <t>重松　陸 </t>
  </si>
  <si>
    <t>小林　宰 </t>
  </si>
  <si>
    <t>豊田　宇 </t>
  </si>
  <si>
    <t>秀明八千代中学校 </t>
  </si>
  <si>
    <t>石橋　諒一 </t>
  </si>
  <si>
    <t>S.I.T.A </t>
  </si>
  <si>
    <t>山城　佑馬 </t>
  </si>
  <si>
    <t>江原　利晃 </t>
  </si>
  <si>
    <t>倉橋　泰良 </t>
  </si>
  <si>
    <t>T-1インドアテニススクール </t>
  </si>
  <si>
    <t>須藤　宗 </t>
  </si>
  <si>
    <t>佐藤　卓己 </t>
  </si>
  <si>
    <t>多賀高校 </t>
  </si>
  <si>
    <t>杉山　一樹 </t>
  </si>
  <si>
    <t>長岡　秀誌 </t>
  </si>
  <si>
    <t>高崎経済大附属高校 </t>
  </si>
  <si>
    <t>斎藤　康平 </t>
  </si>
  <si>
    <t>宇留野　龍平 </t>
  </si>
  <si>
    <t>武藤　篤 </t>
  </si>
  <si>
    <t>佐藤　貴史 </t>
  </si>
  <si>
    <t>小林　翔太 </t>
  </si>
  <si>
    <t>金澤　祐貴 </t>
  </si>
  <si>
    <t>村松　諒介 </t>
  </si>
  <si>
    <t>市川高校 </t>
  </si>
  <si>
    <t>丸山　慎一郎 </t>
  </si>
  <si>
    <t>宮本　碧 </t>
  </si>
  <si>
    <t>宮尾　諒 </t>
  </si>
  <si>
    <t>観田　淳一 </t>
  </si>
  <si>
    <t>平田　浩陽 </t>
  </si>
  <si>
    <t>徳本　翔 </t>
  </si>
  <si>
    <t>三上　幸将 </t>
  </si>
  <si>
    <t>田村　拓也 </t>
  </si>
  <si>
    <t>藤原　翔喜 </t>
  </si>
  <si>
    <t>大森　由貴 </t>
  </si>
  <si>
    <t>稲葉　央人 </t>
  </si>
  <si>
    <t>斉藤　幸丸 </t>
  </si>
  <si>
    <t>匂坂　亮 </t>
  </si>
  <si>
    <t>松塚　奨 </t>
  </si>
  <si>
    <t>徳永　真一 </t>
  </si>
  <si>
    <t>176 </t>
  </si>
  <si>
    <t>177 </t>
  </si>
  <si>
    <t>斉戸　寛了 </t>
  </si>
  <si>
    <t>178 </t>
  </si>
  <si>
    <t>ひばりヶ丘新豊テニスクラブ </t>
  </si>
  <si>
    <t>179 </t>
  </si>
  <si>
    <t>181 </t>
  </si>
  <si>
    <t>金澤　翔 </t>
  </si>
  <si>
    <t>前橋商業高校 </t>
  </si>
  <si>
    <t>184 </t>
  </si>
  <si>
    <t>杉山　周 </t>
  </si>
  <si>
    <t>185 </t>
  </si>
  <si>
    <t>186 </t>
  </si>
  <si>
    <t>池田　拓海 </t>
  </si>
  <si>
    <t>東京学館高校 </t>
  </si>
  <si>
    <t>ホワイトシティテニスドーム </t>
  </si>
  <si>
    <t>190 </t>
  </si>
  <si>
    <t>篠崎　高志 </t>
  </si>
  <si>
    <t>191 </t>
  </si>
  <si>
    <t>192 </t>
  </si>
  <si>
    <t>和泉　侃 </t>
  </si>
  <si>
    <t>大成高校 </t>
  </si>
  <si>
    <t>195 </t>
  </si>
  <si>
    <t>小林　烈 </t>
  </si>
  <si>
    <t>196 </t>
  </si>
  <si>
    <t>東戸塚松原テニススクール </t>
  </si>
  <si>
    <t>197 </t>
  </si>
  <si>
    <t>198 </t>
  </si>
  <si>
    <t>小林　理久 </t>
  </si>
  <si>
    <t>199 </t>
  </si>
  <si>
    <t>持田　哲郎 </t>
  </si>
  <si>
    <t>東海大学菅生中学校 </t>
  </si>
  <si>
    <t>200 </t>
  </si>
  <si>
    <t>鈴木　悌哉 </t>
  </si>
  <si>
    <t>299 </t>
  </si>
  <si>
    <t>高山　禎唯 </t>
  </si>
  <si>
    <t>302 </t>
  </si>
  <si>
    <t>野村　恭平 </t>
  </si>
  <si>
    <t>303 </t>
  </si>
  <si>
    <t>東京JTTC </t>
  </si>
  <si>
    <t>304 </t>
  </si>
  <si>
    <t>有田　京平 </t>
  </si>
  <si>
    <t>305 </t>
  </si>
  <si>
    <t>後藤　晶 </t>
  </si>
  <si>
    <t>306 </t>
  </si>
  <si>
    <t>大戸　康平 </t>
  </si>
  <si>
    <t>国士舘高等学校 </t>
  </si>
  <si>
    <t>308 </t>
  </si>
  <si>
    <t>名嘉　匡史 </t>
  </si>
  <si>
    <t>309 </t>
  </si>
  <si>
    <t>中山　慧太郎 </t>
  </si>
  <si>
    <t>311 </t>
  </si>
  <si>
    <t>IHSMレニックス </t>
  </si>
  <si>
    <t>312 </t>
  </si>
  <si>
    <t>有我　雄汰 </t>
  </si>
  <si>
    <t>久保　光輝 </t>
  </si>
  <si>
    <t>314 </t>
  </si>
  <si>
    <t>石畑　智哉 </t>
  </si>
  <si>
    <t>立教新座高校 </t>
  </si>
  <si>
    <t>加藤　寛瑛 </t>
  </si>
  <si>
    <t>シンズあざみ野テニスチーム </t>
  </si>
  <si>
    <t>山外　直輝 </t>
  </si>
  <si>
    <t>大橋　可宏 </t>
  </si>
  <si>
    <t>319 </t>
  </si>
  <si>
    <t>篠崎　翔平 </t>
  </si>
  <si>
    <t>320 </t>
  </si>
  <si>
    <t>荒木　一孝 </t>
  </si>
  <si>
    <t>ブリヂストンテニスハウス八王子 </t>
  </si>
  <si>
    <t>322 </t>
  </si>
  <si>
    <t>宍戸　聖 </t>
  </si>
  <si>
    <t>MSS(マサスポ-ツシステム) </t>
  </si>
  <si>
    <t>323 </t>
  </si>
  <si>
    <t>吉永　圭吾 </t>
  </si>
  <si>
    <t>内田　昌典 </t>
  </si>
  <si>
    <t>サンクテニスクラブ </t>
  </si>
  <si>
    <t>325 </t>
  </si>
  <si>
    <t>松浦　延慶 </t>
  </si>
  <si>
    <t>327 </t>
  </si>
  <si>
    <t>中込　優介 </t>
  </si>
  <si>
    <t>328 </t>
  </si>
  <si>
    <t>國井　清人 </t>
  </si>
  <si>
    <t>スポーレテニスクラブ </t>
  </si>
  <si>
    <t>岩瀬　宇延 </t>
  </si>
  <si>
    <t>蓮沼　辰弥 </t>
  </si>
  <si>
    <t>332 </t>
  </si>
  <si>
    <t>中澤　祐也 </t>
  </si>
  <si>
    <t>野原　鴻 </t>
  </si>
  <si>
    <t>334 </t>
  </si>
  <si>
    <t>岡田　尚之 </t>
  </si>
  <si>
    <t>335 </t>
  </si>
  <si>
    <t>公文国際学園高校 </t>
  </si>
  <si>
    <t>黒崎　晃寛 </t>
  </si>
  <si>
    <t>337 </t>
  </si>
  <si>
    <t>慶応義塾中等部 </t>
  </si>
  <si>
    <t>338 </t>
  </si>
  <si>
    <t>村田　聡一郎 </t>
  </si>
  <si>
    <t>ロイヤルテニスクラブ </t>
  </si>
  <si>
    <t>339 </t>
  </si>
  <si>
    <t>山口　大地 </t>
  </si>
  <si>
    <t>山口テニス </t>
  </si>
  <si>
    <t>340 </t>
  </si>
  <si>
    <t>米田　尚平 </t>
  </si>
  <si>
    <t>341 </t>
  </si>
  <si>
    <t>石嶋　大貴 </t>
  </si>
  <si>
    <t>IHSMイザワ </t>
  </si>
  <si>
    <t>伊藤　和也 </t>
  </si>
  <si>
    <t>昌平高校 </t>
  </si>
  <si>
    <t>343 </t>
  </si>
  <si>
    <t>藤岡　悠志 </t>
  </si>
  <si>
    <t>朝霞グリーンテニスクラブ </t>
  </si>
  <si>
    <t>345 </t>
  </si>
  <si>
    <t>澤木　翔太 </t>
  </si>
  <si>
    <t>慶應義塾志木高校 </t>
  </si>
  <si>
    <t>長澤　寛 </t>
  </si>
  <si>
    <t>太田高校 </t>
  </si>
  <si>
    <t>山梨学院大学付属高校 </t>
  </si>
  <si>
    <t>348 </t>
  </si>
  <si>
    <t>小澤　光貴 </t>
  </si>
  <si>
    <t>与野高校 </t>
  </si>
  <si>
    <t>350 </t>
  </si>
  <si>
    <t>中村　慶大 </t>
  </si>
  <si>
    <t>J･STAP </t>
  </si>
  <si>
    <t>藤原テニスアカデミー </t>
  </si>
  <si>
    <t>352 </t>
  </si>
  <si>
    <t>湯澤　亮介 </t>
  </si>
  <si>
    <t>宇都宮テニスクラブ </t>
  </si>
  <si>
    <t>355 </t>
  </si>
  <si>
    <t>356 </t>
  </si>
  <si>
    <t>油布　勝也 </t>
  </si>
  <si>
    <t>廣川　拓也 </t>
  </si>
  <si>
    <t>359 </t>
  </si>
  <si>
    <t>成瀬　令紀 </t>
  </si>
  <si>
    <t>TOPインドアステージ亀戸 </t>
  </si>
  <si>
    <t>360 </t>
  </si>
  <si>
    <t>平林　智弥 </t>
  </si>
  <si>
    <t>362 </t>
  </si>
  <si>
    <t>白石　崚 </t>
  </si>
  <si>
    <t>山田　真大 </t>
  </si>
  <si>
    <t>中澤　拓矢 </t>
  </si>
  <si>
    <t>367 </t>
  </si>
  <si>
    <t>岩崎　歩 </t>
  </si>
  <si>
    <t>片山　遥 </t>
  </si>
  <si>
    <t>藤田　マリアン </t>
  </si>
  <si>
    <t>宮崎　文香 </t>
  </si>
  <si>
    <t>杉山　梓 </t>
  </si>
  <si>
    <t>馬場　理央子 </t>
  </si>
  <si>
    <t>田中　万莉子 </t>
  </si>
  <si>
    <t>明治神宮外苑テニスクラブ </t>
  </si>
  <si>
    <t>百瀬　里美 </t>
  </si>
  <si>
    <t>服部　佐和子 </t>
  </si>
  <si>
    <t>宮本　諒子 </t>
  </si>
  <si>
    <t>小杉　美織 </t>
  </si>
  <si>
    <t>小原　帆夏 </t>
  </si>
  <si>
    <t>金澤　あすみ </t>
  </si>
  <si>
    <t>塩見　野々花 </t>
  </si>
  <si>
    <t>新田　まや </t>
  </si>
  <si>
    <t>森田　梨子 </t>
  </si>
  <si>
    <t>野沢　美紗 </t>
  </si>
  <si>
    <t>小澤　奈月 </t>
  </si>
  <si>
    <t>須藤　真子 </t>
  </si>
  <si>
    <t>428 </t>
  </si>
  <si>
    <t>439 </t>
  </si>
  <si>
    <t>450 </t>
  </si>
  <si>
    <t>454 </t>
  </si>
  <si>
    <t>468 </t>
  </si>
  <si>
    <t>473 </t>
  </si>
  <si>
    <t>479 </t>
  </si>
  <si>
    <t>484 </t>
  </si>
  <si>
    <t>489 </t>
  </si>
  <si>
    <t>494 </t>
  </si>
  <si>
    <t>渡辺　啓太 </t>
  </si>
  <si>
    <t>512 </t>
  </si>
  <si>
    <t>514 </t>
  </si>
  <si>
    <t>519 </t>
  </si>
  <si>
    <t>大塚藍奈</t>
  </si>
  <si>
    <t>横山　由騎 </t>
  </si>
  <si>
    <t>小林　了介 </t>
  </si>
  <si>
    <t>福原　健太 </t>
  </si>
  <si>
    <t>安藤　伸 </t>
  </si>
  <si>
    <t>関　敬也 </t>
  </si>
  <si>
    <t>野尻　大斗 </t>
  </si>
  <si>
    <t>河野　壮志 </t>
  </si>
  <si>
    <t>井上　勇人 </t>
  </si>
  <si>
    <t>本多　優一 </t>
  </si>
  <si>
    <t>清田　捷平 </t>
  </si>
  <si>
    <t>廣田大輝</t>
  </si>
  <si>
    <t>成蹊高校 </t>
  </si>
  <si>
    <t>須田　昌賢 </t>
  </si>
  <si>
    <t>吉田　圭佑 </t>
  </si>
  <si>
    <t>緑ケ丘テニスガーデン </t>
  </si>
  <si>
    <t>希望ケ丘高校 </t>
  </si>
  <si>
    <t>高橋　徳之介 </t>
  </si>
  <si>
    <t>牧野　光 </t>
  </si>
  <si>
    <t>桐蔭学園高校 </t>
  </si>
  <si>
    <t>多田　直人 </t>
  </si>
  <si>
    <t>376 </t>
  </si>
  <si>
    <t>日本大学第三中学校 </t>
  </si>
  <si>
    <t>377 </t>
  </si>
  <si>
    <t>378 </t>
  </si>
  <si>
    <t>村山　龍紀 </t>
  </si>
  <si>
    <t>380 </t>
  </si>
  <si>
    <t>藤牧　梓 </t>
  </si>
  <si>
    <t>鈴木　理大 </t>
  </si>
  <si>
    <t>383 </t>
  </si>
  <si>
    <t>384 </t>
  </si>
  <si>
    <t>鳴海　碧理 </t>
  </si>
  <si>
    <t>385 </t>
  </si>
  <si>
    <t>松本　匠 </t>
  </si>
  <si>
    <t>386 </t>
  </si>
  <si>
    <t>柳沼　賢吾 </t>
  </si>
  <si>
    <t>高山　和也 </t>
  </si>
  <si>
    <t>野沢　周作 </t>
  </si>
  <si>
    <t>アクロス戸田インドアTC </t>
  </si>
  <si>
    <t>390 </t>
  </si>
  <si>
    <t>中谷　剛 </t>
  </si>
  <si>
    <t>1946 </t>
  </si>
  <si>
    <t>1972 </t>
  </si>
  <si>
    <t>2054 </t>
  </si>
  <si>
    <t>2169 </t>
  </si>
  <si>
    <t>2203 </t>
  </si>
  <si>
    <t>2205 </t>
  </si>
  <si>
    <t>2206 </t>
  </si>
  <si>
    <t>2208 </t>
  </si>
  <si>
    <t>2209 </t>
  </si>
  <si>
    <t>2227 </t>
  </si>
  <si>
    <t>2228 </t>
  </si>
  <si>
    <t>2229 </t>
  </si>
  <si>
    <t>2237 </t>
  </si>
  <si>
    <t>2238 </t>
  </si>
  <si>
    <t>2239 </t>
  </si>
  <si>
    <t>2240 </t>
  </si>
  <si>
    <t>2241 </t>
  </si>
  <si>
    <t>2242 </t>
  </si>
  <si>
    <t>2337 </t>
  </si>
  <si>
    <t>2341 </t>
  </si>
  <si>
    <t>2342 </t>
  </si>
  <si>
    <t>2355 </t>
  </si>
  <si>
    <t>2356 </t>
  </si>
  <si>
    <t>2357 </t>
  </si>
  <si>
    <t>2377 </t>
  </si>
  <si>
    <t>2381 </t>
  </si>
  <si>
    <t>2393 </t>
  </si>
  <si>
    <t>2394 </t>
  </si>
  <si>
    <t>2395 </t>
  </si>
  <si>
    <t>2396 </t>
  </si>
  <si>
    <t>2407 </t>
  </si>
  <si>
    <t>2413 </t>
  </si>
  <si>
    <t>2453 </t>
  </si>
  <si>
    <t>2459 </t>
  </si>
  <si>
    <t>2463 </t>
  </si>
  <si>
    <t>2469 </t>
  </si>
  <si>
    <t>2470 </t>
  </si>
  <si>
    <t>2472 </t>
  </si>
  <si>
    <t>2474 </t>
  </si>
  <si>
    <t>2609 </t>
  </si>
  <si>
    <t>2652 </t>
  </si>
  <si>
    <t>2653 </t>
  </si>
  <si>
    <t>2655 </t>
  </si>
  <si>
    <t>2687 </t>
  </si>
  <si>
    <t>2688 </t>
  </si>
  <si>
    <t>2689 </t>
  </si>
  <si>
    <t>2715 </t>
  </si>
  <si>
    <t>2723 </t>
  </si>
  <si>
    <t>2726 </t>
  </si>
  <si>
    <t>2736 </t>
  </si>
  <si>
    <t>2745 </t>
  </si>
  <si>
    <t>2747 </t>
  </si>
  <si>
    <t>2767 </t>
  </si>
  <si>
    <t>2770 </t>
  </si>
  <si>
    <t>2796 </t>
  </si>
  <si>
    <t>元川　佳南 </t>
  </si>
  <si>
    <t>天野　楓 </t>
  </si>
  <si>
    <t>境野　仁美 </t>
  </si>
  <si>
    <t>西村　渚沙 </t>
  </si>
  <si>
    <t>田中　美也 </t>
  </si>
  <si>
    <t>吉沢　冴紀 </t>
  </si>
  <si>
    <t>猪塚　里佳 </t>
  </si>
  <si>
    <t>間々田　祐梨 </t>
  </si>
  <si>
    <t>井上　陽 </t>
  </si>
  <si>
    <t>赤羽　美穂 </t>
  </si>
  <si>
    <t>小林　愛 </t>
  </si>
  <si>
    <t>白石　貴公美 </t>
  </si>
  <si>
    <t>荒井　美香 </t>
  </si>
  <si>
    <t>大森　愛子 </t>
  </si>
  <si>
    <t>鈴木　彩香 </t>
  </si>
  <si>
    <t>小泉　茜 </t>
  </si>
  <si>
    <t>岩瀬　花乃理 </t>
  </si>
  <si>
    <t>2685 </t>
  </si>
  <si>
    <t>矢島　瑠奈 </t>
  </si>
  <si>
    <t>廣瀬　梨乃 </t>
  </si>
  <si>
    <t>堀内　伽々李 </t>
  </si>
  <si>
    <t>杉原　藍衣美 </t>
  </si>
  <si>
    <t>2690 </t>
  </si>
  <si>
    <t>中村　茜 </t>
  </si>
  <si>
    <t>東　弓佳 </t>
  </si>
  <si>
    <t>伊藤　美来 </t>
  </si>
  <si>
    <t>棚川　莉子 </t>
  </si>
  <si>
    <t>箭野　麻衣子 </t>
  </si>
  <si>
    <t>関根　香菜 </t>
  </si>
  <si>
    <t>金子　真弓 </t>
  </si>
  <si>
    <t>関谷　里佳子 </t>
  </si>
  <si>
    <t>石原　みなみ </t>
  </si>
  <si>
    <t>チームいしはら </t>
  </si>
  <si>
    <t>輿石　菜月 </t>
  </si>
  <si>
    <t>山口　紗緒里 </t>
  </si>
  <si>
    <t>保沢　桜子 </t>
  </si>
  <si>
    <t>吉川　春菜 </t>
  </si>
  <si>
    <t>杉本　明日香 </t>
  </si>
  <si>
    <t>浜島　佳奈 </t>
  </si>
  <si>
    <t>2713 </t>
  </si>
  <si>
    <t>須之内　桃香 </t>
  </si>
  <si>
    <t>細木　祐佳 </t>
  </si>
  <si>
    <t>和田　千明 </t>
  </si>
  <si>
    <t>青田　鈴音 </t>
  </si>
  <si>
    <t>下高原　汐理 </t>
  </si>
  <si>
    <t>2718 </t>
  </si>
  <si>
    <t>伊藤　智美 </t>
  </si>
  <si>
    <t>日野原　萌美 </t>
  </si>
  <si>
    <t>横山　怜香 </t>
  </si>
  <si>
    <t>湯浅　茉夕 </t>
  </si>
  <si>
    <t>深井　舞子 </t>
  </si>
  <si>
    <t>神田　菜々美 </t>
  </si>
  <si>
    <t>宮川　真保 </t>
  </si>
  <si>
    <t>片岡　希姫 </t>
  </si>
  <si>
    <t>菅野　佑香 </t>
  </si>
  <si>
    <t>岡部　美樹 </t>
  </si>
  <si>
    <t>当間　あや </t>
  </si>
  <si>
    <t>伊藤　優花 </t>
  </si>
  <si>
    <t>黒澤　玲 </t>
  </si>
  <si>
    <t>中山　佳苗 </t>
  </si>
  <si>
    <t>加藤　優里 </t>
  </si>
  <si>
    <t>吹越　悠花 </t>
  </si>
  <si>
    <t>加藤　遥香 </t>
  </si>
  <si>
    <t>竹内　菜々花 </t>
  </si>
  <si>
    <t>青野　澪 </t>
  </si>
  <si>
    <t>長嶋　史奈 </t>
  </si>
  <si>
    <t>川合　由華 </t>
  </si>
  <si>
    <t>唐澤　恭穂 </t>
  </si>
  <si>
    <t>杉本　樹奈 </t>
  </si>
  <si>
    <t>神保　萌衣 </t>
  </si>
  <si>
    <t>大塚　ちひろ </t>
  </si>
  <si>
    <t>柴崎　麻瑛 </t>
  </si>
  <si>
    <t>須田　紗奈 </t>
  </si>
  <si>
    <t>吉澤　菜津美 </t>
  </si>
  <si>
    <t>堀越　あかね </t>
  </si>
  <si>
    <t>深澤　茉奈 </t>
  </si>
  <si>
    <t>吉澤　瑞記 </t>
  </si>
  <si>
    <t>佐藤　葵 </t>
  </si>
  <si>
    <t>吉田　萌香 </t>
  </si>
  <si>
    <t>鈴木　和佳菜 </t>
  </si>
  <si>
    <t>村橋　舞 </t>
  </si>
  <si>
    <t>池田　珠公 </t>
  </si>
  <si>
    <t>前田　梨里子 </t>
  </si>
  <si>
    <t>下　真由 </t>
  </si>
  <si>
    <t>塩谷　真由 </t>
  </si>
  <si>
    <t>竹川　風絵 </t>
  </si>
  <si>
    <t>星野　菜穂 </t>
  </si>
  <si>
    <t>宮野　真衣 </t>
  </si>
  <si>
    <t>松本　祐奈 </t>
  </si>
  <si>
    <t>高木　晴香 </t>
  </si>
  <si>
    <t>高木　沙祐里 </t>
  </si>
  <si>
    <t>石原　麻貴 </t>
  </si>
  <si>
    <t>北原　千波 </t>
  </si>
  <si>
    <t>白花　翔子 </t>
  </si>
  <si>
    <t>テニスクラブNASこしがや </t>
  </si>
  <si>
    <t>秦　来海 </t>
  </si>
  <si>
    <t>遠藤　梨央 </t>
  </si>
  <si>
    <t>飯村　美加 </t>
  </si>
  <si>
    <t>五味　彩 </t>
  </si>
  <si>
    <t>菅野　真鈴 </t>
  </si>
  <si>
    <t>星野　燿 </t>
  </si>
  <si>
    <t>林　星江 </t>
  </si>
  <si>
    <t>松崎　百花 </t>
  </si>
  <si>
    <t>榎本　光希 </t>
  </si>
  <si>
    <t>藤野　里砂 </t>
  </si>
  <si>
    <t>花岡　栞 </t>
  </si>
  <si>
    <t>沖村　詩織 </t>
  </si>
  <si>
    <t>関口　梓 </t>
  </si>
  <si>
    <t>齋藤　真理菜 </t>
  </si>
  <si>
    <t>堀江　佳央 </t>
  </si>
  <si>
    <t>浅野　睦実 </t>
  </si>
  <si>
    <t>上野　まどか </t>
  </si>
  <si>
    <t>鈴木　風咲 </t>
  </si>
  <si>
    <t>吉田　穂花 </t>
  </si>
  <si>
    <t>中巻　南洋 </t>
  </si>
  <si>
    <t>高崎　藍海 </t>
  </si>
  <si>
    <t>田中　美優 </t>
  </si>
  <si>
    <t>藤岡　佑 </t>
  </si>
  <si>
    <t>猪俣　莉々花 </t>
  </si>
  <si>
    <t>大野木　理紗 </t>
  </si>
  <si>
    <t>長　なつ美 </t>
  </si>
  <si>
    <t>上岡　志帆 </t>
  </si>
  <si>
    <t>北村　紗香 </t>
  </si>
  <si>
    <t>矢田　紘子 </t>
  </si>
  <si>
    <t>矢田　智都奈 </t>
  </si>
  <si>
    <t>吉井　万由子 </t>
  </si>
  <si>
    <t>小林　実可子 </t>
  </si>
  <si>
    <t>瀧野　音々花 </t>
  </si>
  <si>
    <t>石原　美緒子 </t>
  </si>
  <si>
    <t>太田　早紀 </t>
  </si>
  <si>
    <t>近藤　沙耶 </t>
  </si>
  <si>
    <t>知屋城　安 </t>
  </si>
  <si>
    <t>鐘江　花奈 </t>
  </si>
  <si>
    <t>末吉　萌 </t>
  </si>
  <si>
    <t>三宮　ゆり </t>
  </si>
  <si>
    <t>南城　樹菜 </t>
  </si>
  <si>
    <t>中村　早紀 </t>
  </si>
  <si>
    <t>松崎　琴乃 </t>
  </si>
  <si>
    <t>米原　さくら </t>
  </si>
  <si>
    <t>風間　桃花 </t>
  </si>
  <si>
    <t>加藤　梨々子 </t>
  </si>
  <si>
    <t>田口　比菜 </t>
  </si>
  <si>
    <t>山口　芽生 </t>
  </si>
  <si>
    <t>加藤木　彩 </t>
  </si>
  <si>
    <t>中島　千尋 </t>
  </si>
  <si>
    <t>奈良原　和 </t>
  </si>
  <si>
    <t>福原　千尋 </t>
  </si>
  <si>
    <t>中谷　彩 </t>
  </si>
  <si>
    <t>山田　涼香 </t>
  </si>
  <si>
    <t>大野　一真 </t>
  </si>
  <si>
    <t>上村　匠道 </t>
  </si>
  <si>
    <t>福島　大 </t>
  </si>
  <si>
    <t>倉持　裕樹 </t>
  </si>
  <si>
    <t>秋山　壱鳳 </t>
  </si>
  <si>
    <t>江渡　大成 </t>
  </si>
  <si>
    <t>星野　佑輔 </t>
  </si>
  <si>
    <t>河合　駿太 </t>
  </si>
  <si>
    <t>和田　尚樹 </t>
  </si>
  <si>
    <t>三原　元輝 </t>
  </si>
  <si>
    <t>佐藤　裕明 </t>
  </si>
  <si>
    <t>小倉　正寛 </t>
  </si>
  <si>
    <t>石川　陽大 </t>
  </si>
  <si>
    <t>中津　恵吾 </t>
  </si>
  <si>
    <t>朱田　美郎 </t>
  </si>
  <si>
    <t>東　侑生 </t>
  </si>
  <si>
    <t>廣澤　智紀 </t>
  </si>
  <si>
    <t>鈴木　翔太 </t>
  </si>
  <si>
    <t>粟屋　雄稀 </t>
  </si>
  <si>
    <t>三堀　謙 </t>
  </si>
  <si>
    <t>ABCテニスアカデミー </t>
  </si>
  <si>
    <t>368 </t>
  </si>
  <si>
    <t>加藤　大貴 </t>
  </si>
  <si>
    <t>井上　昂毅 </t>
  </si>
  <si>
    <t>高橋　直也 </t>
  </si>
  <si>
    <t>藤島　由香 </t>
  </si>
  <si>
    <t>石田　奈々 </t>
  </si>
  <si>
    <t>岡村　真未 </t>
  </si>
  <si>
    <t>八田　佳子 </t>
  </si>
  <si>
    <t>亀之園　紗季 </t>
  </si>
  <si>
    <t>荒川　晴菜 </t>
  </si>
  <si>
    <t>伊丹　日奈子 </t>
  </si>
  <si>
    <t>中山　霞美 </t>
  </si>
  <si>
    <t>鈴木　美緒 </t>
  </si>
  <si>
    <t>福田　彩乃 </t>
  </si>
  <si>
    <t>片又　茉莉 </t>
  </si>
  <si>
    <t>若林　優花 </t>
  </si>
  <si>
    <t>青木　菜奈 </t>
  </si>
  <si>
    <t>宇賀　瑶 </t>
  </si>
  <si>
    <t>久永　彩華 </t>
  </si>
  <si>
    <t>諏訪　円香 </t>
  </si>
  <si>
    <t>井上　美里 </t>
  </si>
  <si>
    <t>増田　晴香 </t>
  </si>
  <si>
    <t>益城　優芽 </t>
  </si>
  <si>
    <t>渋谷　七海 </t>
  </si>
  <si>
    <t>浅野　梨沙 </t>
  </si>
  <si>
    <t>篠原　皐月 </t>
  </si>
  <si>
    <t>嶋岡　莉花 </t>
  </si>
  <si>
    <t>坂本　桃子 </t>
  </si>
  <si>
    <t>上農　来倫 </t>
  </si>
  <si>
    <t>松井　理央 </t>
  </si>
  <si>
    <t>森川　茅穂 </t>
  </si>
  <si>
    <t>渡辺　紗也子 </t>
  </si>
  <si>
    <t>森田　李瑳子 </t>
  </si>
  <si>
    <t>宇都宮清陵高校 </t>
  </si>
  <si>
    <t>阿久津　亮汰 </t>
  </si>
  <si>
    <t>山本　浩泰 </t>
  </si>
  <si>
    <t>服部　洸樹 </t>
  </si>
  <si>
    <t>成田　直史 </t>
  </si>
  <si>
    <t>谷本　裕義 </t>
  </si>
  <si>
    <t>柳谷　宣達 </t>
  </si>
  <si>
    <t>青木　勇樹 </t>
  </si>
  <si>
    <t>堀川　智史 </t>
  </si>
  <si>
    <t>山神　大輝 </t>
  </si>
  <si>
    <t>黒図　新太 </t>
  </si>
  <si>
    <t>川上　旭陽 </t>
  </si>
  <si>
    <t>河本　剛 </t>
  </si>
  <si>
    <t>増田　大輝 </t>
  </si>
  <si>
    <t>山内　遼斗 </t>
  </si>
  <si>
    <t>神奈川県テニス協会 </t>
  </si>
  <si>
    <t>田中　輪 </t>
  </si>
  <si>
    <t>関東学院六浦中学校 </t>
  </si>
  <si>
    <t>田中　帆 </t>
  </si>
  <si>
    <t>矢澤　大輔 </t>
  </si>
  <si>
    <t>長沼　勇太 </t>
  </si>
  <si>
    <t>石原　大士 </t>
  </si>
  <si>
    <t>東京成徳大学中学校 </t>
  </si>
  <si>
    <t>辻谷　宗士 </t>
  </si>
  <si>
    <t>安倍　駿介 </t>
  </si>
  <si>
    <t>富士高校 </t>
  </si>
  <si>
    <t>706 </t>
  </si>
  <si>
    <t>青葉台ローンJTA </t>
  </si>
  <si>
    <t>大塚　嘉彦 </t>
  </si>
  <si>
    <t>羽石　直浩 </t>
  </si>
  <si>
    <t>742 </t>
  </si>
  <si>
    <t>754 </t>
  </si>
  <si>
    <t>日下　輝 </t>
  </si>
  <si>
    <t>山野　泰宗 </t>
  </si>
  <si>
    <t>761 </t>
  </si>
  <si>
    <t>菅野　尋文 </t>
  </si>
  <si>
    <t>斉藤　拓也 </t>
  </si>
  <si>
    <t>水野　一生 </t>
  </si>
  <si>
    <t>中條　出茂 </t>
  </si>
  <si>
    <t>松田　広人 </t>
  </si>
  <si>
    <t>栗山　裕暉 </t>
  </si>
  <si>
    <t>白井　駿暉 </t>
  </si>
  <si>
    <t>日大明誠高校 </t>
  </si>
  <si>
    <t>1019 </t>
  </si>
  <si>
    <t>桐原　毅志 </t>
  </si>
  <si>
    <t>ユニバーサルテニススクール南大沢 </t>
  </si>
  <si>
    <t>上村　功樹 </t>
  </si>
  <si>
    <t>橘テニスアカデミー </t>
  </si>
  <si>
    <t>泉　祐毅 </t>
  </si>
  <si>
    <t>志村　千万輝 </t>
  </si>
  <si>
    <t>奥住　聡 </t>
  </si>
  <si>
    <t>崎山　裕基 </t>
  </si>
  <si>
    <t>1030 </t>
  </si>
  <si>
    <t>小早川　大亮 </t>
  </si>
  <si>
    <t>米澤　賢吾 </t>
  </si>
  <si>
    <t>大江　真揮人 </t>
  </si>
  <si>
    <t>今村　航也 </t>
  </si>
  <si>
    <t>フェアリーテニスフォーラム </t>
  </si>
  <si>
    <t>白石　啓 </t>
  </si>
  <si>
    <t>永田　智史 </t>
  </si>
  <si>
    <t>池野谷　優理 </t>
  </si>
  <si>
    <t>吉澤　聡史 </t>
  </si>
  <si>
    <t>1048 </t>
  </si>
  <si>
    <t>木賊　大志 </t>
  </si>
  <si>
    <t>小林　裕治 </t>
  </si>
  <si>
    <t>学習院中等科 </t>
  </si>
  <si>
    <t>中山　陽太 </t>
  </si>
  <si>
    <t>テニスパーク湘南 </t>
  </si>
  <si>
    <t>坂川　正顕 </t>
  </si>
  <si>
    <t>獅々見　俊明 </t>
  </si>
  <si>
    <t>堀上　悠人 </t>
  </si>
  <si>
    <t>根岸　裕也 </t>
  </si>
  <si>
    <t>藤代高校 </t>
  </si>
  <si>
    <t>竹園高校 </t>
  </si>
  <si>
    <t>高野　栄太郎 </t>
  </si>
  <si>
    <t>内藤　大貴 </t>
  </si>
  <si>
    <t>角替　惠志郎 </t>
  </si>
  <si>
    <t>竹田　貴博 </t>
  </si>
  <si>
    <t>県立大和高等学校 </t>
  </si>
  <si>
    <t>共愛学園高校 </t>
  </si>
  <si>
    <t>北川　貴史 </t>
  </si>
  <si>
    <t>薬園台高校 </t>
  </si>
  <si>
    <t>シードテニスクラブ </t>
  </si>
  <si>
    <t>渡辺　優太 </t>
  </si>
  <si>
    <t>ウイニングショット </t>
  </si>
  <si>
    <t>大宮西高校 </t>
  </si>
  <si>
    <t>大野　友 </t>
  </si>
  <si>
    <t>永野　道隆 </t>
  </si>
  <si>
    <t>砂川　広貴 </t>
  </si>
  <si>
    <t>松崎　諒 </t>
  </si>
  <si>
    <t>須藤　佑 </t>
  </si>
  <si>
    <t>阿部　竜仁 </t>
  </si>
  <si>
    <t>小林　祐介 </t>
  </si>
  <si>
    <t>金子　真弥 </t>
  </si>
  <si>
    <t>津島巧</t>
  </si>
  <si>
    <t>ノグチＴＳ小山</t>
  </si>
  <si>
    <t>楠クラブ</t>
  </si>
  <si>
    <t>川上礁太</t>
  </si>
  <si>
    <t>吹上　新悟 </t>
  </si>
  <si>
    <t>山下　博輝 </t>
  </si>
  <si>
    <t>郡司　将大 </t>
  </si>
  <si>
    <t>藤井　柾彰 </t>
  </si>
  <si>
    <t>清水　滉大 </t>
  </si>
  <si>
    <t>横浜緑ケ丘高校 </t>
  </si>
  <si>
    <t>宇賀　文弥 </t>
  </si>
  <si>
    <t>白井テニスクラブ </t>
  </si>
  <si>
    <t>大森　崇平 </t>
  </si>
  <si>
    <t>JSPI小山 </t>
  </si>
  <si>
    <t>近清　秀樹 </t>
  </si>
  <si>
    <t>新井　悠司 </t>
  </si>
  <si>
    <t>下山　陽介 </t>
  </si>
  <si>
    <t>松本　健太郎 </t>
  </si>
  <si>
    <t>森　俊彦 </t>
  </si>
  <si>
    <t>山崎　創己 </t>
  </si>
  <si>
    <t>榎原　未神 </t>
  </si>
  <si>
    <t>飯田　周平 </t>
  </si>
  <si>
    <t>和田　裕貴 </t>
  </si>
  <si>
    <t>榎本　重信 </t>
  </si>
  <si>
    <t>三田　兼介 </t>
  </si>
  <si>
    <t>百瀬　暉 </t>
  </si>
  <si>
    <t>阿久津　祐太 </t>
  </si>
  <si>
    <t>高塚　大輝 </t>
  </si>
  <si>
    <t>嶋田　怜朗 </t>
  </si>
  <si>
    <t>奥富　雅俊 </t>
  </si>
  <si>
    <t>初田　穣 </t>
  </si>
  <si>
    <t>茶志川　瑞稀 </t>
  </si>
  <si>
    <t>中川　諒一 </t>
  </si>
  <si>
    <t>石割　慎一朗 </t>
  </si>
  <si>
    <t>かえつ有明中学校 </t>
  </si>
  <si>
    <t>荘司　哲広 </t>
  </si>
  <si>
    <t>小澤　智弘 </t>
  </si>
  <si>
    <t>荻野　寛大 </t>
  </si>
  <si>
    <t>西山　和希 </t>
  </si>
  <si>
    <t>鈴木　耀 </t>
  </si>
  <si>
    <t>高井戸ダイヤモンドテニスクラブ </t>
  </si>
  <si>
    <t>清田　一貴 </t>
  </si>
  <si>
    <t>大内　瑠伊 </t>
  </si>
  <si>
    <t>三浦　隆一朗 </t>
  </si>
  <si>
    <t>高橋　芳幸 </t>
  </si>
  <si>
    <t>飯島　健太 </t>
  </si>
  <si>
    <t>平野　勝大 </t>
  </si>
  <si>
    <t>小川　雄基 </t>
  </si>
  <si>
    <t>名倉　俊雄 </t>
  </si>
  <si>
    <t>水野　裕貴 </t>
  </si>
  <si>
    <t>福原　直紀 </t>
  </si>
  <si>
    <t>斉藤　晃太 </t>
  </si>
  <si>
    <t>大野　弘道 </t>
  </si>
  <si>
    <t>木村　圭吾 </t>
  </si>
  <si>
    <t>村澤　朋基 </t>
  </si>
  <si>
    <t>並木　裕行 </t>
  </si>
  <si>
    <t>清水　諒 </t>
  </si>
  <si>
    <t>本間　竜也 </t>
  </si>
  <si>
    <t>森崎　翼 </t>
  </si>
  <si>
    <t>木下　裕貴 </t>
  </si>
  <si>
    <t>横浜翠嵐高校 </t>
  </si>
  <si>
    <t>町田　亮 </t>
  </si>
  <si>
    <t>原田　桂太 </t>
  </si>
  <si>
    <t>高橋　秀典 </t>
  </si>
  <si>
    <t>伊勢谷　勇人 </t>
  </si>
  <si>
    <t>高崎高校 </t>
  </si>
  <si>
    <t>川畑　洋輔 </t>
  </si>
  <si>
    <t>輿石　能成 </t>
  </si>
  <si>
    <t>渋川工業高校 </t>
  </si>
  <si>
    <t>太田第一高校 </t>
  </si>
  <si>
    <t>井上　純一 </t>
  </si>
  <si>
    <t>赤沢　淳基 </t>
  </si>
  <si>
    <t>渡辺　大良 </t>
  </si>
  <si>
    <t>住谷　格生 </t>
  </si>
  <si>
    <t>福島　晴 </t>
  </si>
  <si>
    <t>中村　天之丞 </t>
  </si>
  <si>
    <t>八千代スポーツガーデンインドアテニススクール </t>
  </si>
  <si>
    <t>崩　博昭 </t>
  </si>
  <si>
    <t>高橋　裕樹 </t>
  </si>
  <si>
    <t>泉　孔之 </t>
  </si>
  <si>
    <t>徳島　雄一郎 </t>
  </si>
  <si>
    <t>石塚　大樹 </t>
  </si>
  <si>
    <t>久岡　達夫 </t>
  </si>
  <si>
    <t>矢治　知也 </t>
  </si>
  <si>
    <t>内原　洋平 </t>
  </si>
  <si>
    <t>望月　拓馬 </t>
  </si>
  <si>
    <t>簗田　淳 </t>
  </si>
  <si>
    <t>栂野　弘毅 </t>
  </si>
  <si>
    <t>茗溪学園中等部 </t>
  </si>
  <si>
    <t>奥島　綾介 </t>
  </si>
  <si>
    <t>富田　修平 </t>
  </si>
  <si>
    <t>小倉　悠生 </t>
  </si>
  <si>
    <t>池田　章太 </t>
  </si>
  <si>
    <t>藤本　佑真 </t>
  </si>
  <si>
    <t>フェローズインドアテニスアンドスポーツ </t>
  </si>
  <si>
    <t>下田　貴裕 </t>
  </si>
  <si>
    <t>千木良　匠 </t>
  </si>
  <si>
    <t>川名　亮 </t>
  </si>
  <si>
    <t>佐野　有佑 </t>
  </si>
  <si>
    <t>村場ﾋ　梓 </t>
  </si>
  <si>
    <t>田治見　千歩 </t>
  </si>
  <si>
    <t>齋藤　由記 </t>
  </si>
  <si>
    <t>増田　純沙 </t>
  </si>
  <si>
    <t>石井　眞穂 </t>
  </si>
  <si>
    <t>十文字　玲奈 </t>
  </si>
  <si>
    <t>渡辺　瑞生 </t>
  </si>
  <si>
    <t>佐々木　優衣 </t>
  </si>
  <si>
    <t>箕輪　汐莉 </t>
  </si>
  <si>
    <t>上野　夏美 </t>
  </si>
  <si>
    <t>熊倉　愛未 </t>
  </si>
  <si>
    <t>須藤　彩加 </t>
  </si>
  <si>
    <t>藤田　映里 </t>
  </si>
  <si>
    <t>土生　香苗 </t>
  </si>
  <si>
    <t>泉　佳奈 </t>
  </si>
  <si>
    <t>矢野　伽南子 </t>
  </si>
  <si>
    <t>照沼　かおり </t>
  </si>
  <si>
    <t>石原　実奈 </t>
  </si>
  <si>
    <t>関口　聖菜 </t>
  </si>
  <si>
    <t>西脇　理恵 </t>
  </si>
  <si>
    <t>鈴木　舞 </t>
  </si>
  <si>
    <t>小林　瑠奈 </t>
  </si>
  <si>
    <t>金井　美貴 </t>
  </si>
  <si>
    <t>伊藤　ルイ </t>
  </si>
  <si>
    <t>楠見　夏稀 </t>
  </si>
  <si>
    <t>松永　光 </t>
  </si>
  <si>
    <t>竹内　唯 </t>
  </si>
  <si>
    <t>竹内　萌 </t>
  </si>
  <si>
    <t>細田学園高校 </t>
  </si>
  <si>
    <t>高橋　洋祐 </t>
  </si>
  <si>
    <t>岡田　俊 </t>
  </si>
  <si>
    <t>中山テニスカレッジ </t>
  </si>
  <si>
    <t>BEAT TENNIS CLUB </t>
  </si>
  <si>
    <t>野村　太郎 </t>
  </si>
  <si>
    <t>加藤　寛也 </t>
  </si>
  <si>
    <t>町田　真 </t>
  </si>
  <si>
    <t>齋藤　祐祈 </t>
  </si>
  <si>
    <t>柴本　翔平 </t>
  </si>
  <si>
    <t>高橋　尚弘 </t>
  </si>
  <si>
    <t>山下　拓也 </t>
  </si>
  <si>
    <t>横山　一輝 </t>
  </si>
  <si>
    <t>山田　遼 </t>
  </si>
  <si>
    <t>牧　久瑠実 </t>
  </si>
  <si>
    <t>大木　徳之 </t>
  </si>
  <si>
    <t>1105 </t>
  </si>
  <si>
    <t>立正高等学校 </t>
  </si>
  <si>
    <t>横田　天平 </t>
  </si>
  <si>
    <t>宇野　純平 </t>
  </si>
  <si>
    <t>国学院高等学校 </t>
  </si>
  <si>
    <t>1111 </t>
  </si>
  <si>
    <t>北野　翔馬 </t>
  </si>
  <si>
    <t>藤村　優斗 </t>
  </si>
  <si>
    <t>花輪　憲伺 </t>
  </si>
  <si>
    <t>山口　優紀 </t>
  </si>
  <si>
    <t>1117 </t>
  </si>
  <si>
    <t>木下　修吾 </t>
  </si>
  <si>
    <t>早稲田中学校 </t>
  </si>
  <si>
    <t>福島　夏明 </t>
  </si>
  <si>
    <t>平塚　拓麻 </t>
  </si>
  <si>
    <t>井上　雅規 </t>
  </si>
  <si>
    <t>大川　智之 </t>
  </si>
  <si>
    <t>坂場　賢一郎 </t>
  </si>
  <si>
    <t>黒坂　拓未 </t>
  </si>
  <si>
    <t>中野　侑人 </t>
  </si>
  <si>
    <t>程塚　亮太 </t>
  </si>
  <si>
    <t>高橋　亨太 </t>
  </si>
  <si>
    <t>田畑　和哉 </t>
  </si>
  <si>
    <t>川崎　進之介 </t>
  </si>
  <si>
    <t>久保　健太郎 </t>
  </si>
  <si>
    <t>筑波大学附属駒場中学校 </t>
  </si>
  <si>
    <t>豊田　和希 </t>
  </si>
  <si>
    <t>伊東　大輝 </t>
  </si>
  <si>
    <t>本田　真之 </t>
  </si>
  <si>
    <t>松本　太一 </t>
  </si>
  <si>
    <t>甲府工業高校 </t>
  </si>
  <si>
    <t>甲府城西高校 </t>
  </si>
  <si>
    <t>波多野　正樹 </t>
  </si>
  <si>
    <t>立教池袋高校 </t>
  </si>
  <si>
    <t>角田　亮太 </t>
  </si>
  <si>
    <t>開智中学･高等学校 </t>
  </si>
  <si>
    <t>鈴木　光 </t>
  </si>
  <si>
    <t>江嵜　開 </t>
  </si>
  <si>
    <t>引野　雅功 </t>
  </si>
  <si>
    <t>宇佐美　峻 </t>
  </si>
  <si>
    <t>藤城　俊 </t>
  </si>
  <si>
    <t>フィットテニスクラブ </t>
  </si>
  <si>
    <t>吉田　拓真 </t>
  </si>
  <si>
    <t>青曽　卓弘 </t>
  </si>
  <si>
    <t>佐藤　亮太 </t>
  </si>
  <si>
    <t>菅野　貴仁 </t>
  </si>
  <si>
    <t>693 </t>
  </si>
  <si>
    <t>渡辺　剛 </t>
  </si>
  <si>
    <t>ラックテニスガーデン </t>
  </si>
  <si>
    <t>尾山　祥梧 </t>
  </si>
  <si>
    <t>698 </t>
  </si>
  <si>
    <t>太田市立商業高校 </t>
  </si>
  <si>
    <t>石田　龍人 </t>
  </si>
  <si>
    <t>702 </t>
  </si>
  <si>
    <t>村上　賢 </t>
  </si>
  <si>
    <t>707 </t>
  </si>
  <si>
    <t>藤沢翔陵高校 </t>
  </si>
  <si>
    <t>北原　慎太郎 </t>
  </si>
  <si>
    <t>瀬田テニススクール </t>
  </si>
  <si>
    <t>志田　宏治 </t>
  </si>
  <si>
    <t>平井　淳 </t>
  </si>
  <si>
    <t>西武台中学校 </t>
  </si>
  <si>
    <t>武井　耕大 </t>
  </si>
  <si>
    <t>北原　修 </t>
  </si>
  <si>
    <t>赤塚　卓海 </t>
  </si>
  <si>
    <t>塩田　智哉 </t>
  </si>
  <si>
    <t>藤村　亮輔 </t>
  </si>
  <si>
    <t>723 </t>
  </si>
  <si>
    <t>宮本　直明 </t>
  </si>
  <si>
    <t>田沼　諒太 </t>
  </si>
  <si>
    <t>八王子テニススクール </t>
  </si>
  <si>
    <t>長岡　大地 </t>
  </si>
  <si>
    <t>丸山　透 </t>
  </si>
  <si>
    <t>安藤　太実 </t>
  </si>
  <si>
    <t>桐原　崚 </t>
  </si>
  <si>
    <t>732 </t>
  </si>
  <si>
    <t>山内　啓示 </t>
  </si>
  <si>
    <t>歳原　康平 </t>
  </si>
  <si>
    <t>藤田　晃希 </t>
  </si>
  <si>
    <t>田中　真文 </t>
  </si>
  <si>
    <t>テニスTEAM240 </t>
  </si>
  <si>
    <t>原　大河 </t>
  </si>
  <si>
    <t>885 </t>
  </si>
  <si>
    <t>高橋　和 </t>
  </si>
  <si>
    <t>倉敷テニスガーデン </t>
  </si>
  <si>
    <t>服部　巧 </t>
  </si>
  <si>
    <t>宇都宮ＴＣ</t>
  </si>
  <si>
    <t>島田良太</t>
  </si>
  <si>
    <t>和田　侑樹 </t>
  </si>
  <si>
    <t>田所　賢人 </t>
  </si>
  <si>
    <t>谷口　湧雅 </t>
  </si>
  <si>
    <t>石井　颯介 </t>
  </si>
  <si>
    <t>大塚　雄貴 </t>
  </si>
  <si>
    <t>白岡町硬式テニス協会・ジュニア部会 </t>
  </si>
  <si>
    <t>岩崎　正太 </t>
  </si>
  <si>
    <t>水口　弘裕 </t>
  </si>
  <si>
    <t>田部井　雅也 </t>
  </si>
  <si>
    <t>八木　優太 </t>
  </si>
  <si>
    <t>石井　啓貴 </t>
  </si>
  <si>
    <t>白石　大生 </t>
  </si>
  <si>
    <t>安納　光太郎 </t>
  </si>
  <si>
    <t>岩井西高校 </t>
  </si>
  <si>
    <t>サーブ </t>
  </si>
  <si>
    <t>手塚　祐太郎 </t>
  </si>
  <si>
    <t>貝塚　勇気 </t>
  </si>
  <si>
    <t>鬼沢　長史 </t>
  </si>
  <si>
    <t>齋藤　貴紀 </t>
  </si>
  <si>
    <t>鏑木　大輔 </t>
  </si>
  <si>
    <t>小林中学校 </t>
  </si>
  <si>
    <t>細野　将司 </t>
  </si>
  <si>
    <t>矢澤　稜真 </t>
  </si>
  <si>
    <t>千葉県テニス協会 </t>
  </si>
  <si>
    <t>福岡高校 </t>
  </si>
  <si>
    <t>正智深谷高校 </t>
  </si>
  <si>
    <t>矢作　渉 </t>
  </si>
  <si>
    <t>岡村　直哉 </t>
  </si>
  <si>
    <t>西武学園文理高校 </t>
  </si>
  <si>
    <t>砂入　允哉 </t>
  </si>
  <si>
    <t>高江　直人 </t>
  </si>
  <si>
    <t>村上　拓士 </t>
  </si>
  <si>
    <t>ＩＨＳＭイザワ</t>
  </si>
  <si>
    <t>毛利　菜々実 </t>
  </si>
  <si>
    <t>野田　凪葉 </t>
  </si>
  <si>
    <t>橋本　理沙 </t>
  </si>
  <si>
    <t>福嶋　佳奈子 </t>
  </si>
  <si>
    <t>冬頭　知佳 </t>
  </si>
  <si>
    <t>深澤　美結 </t>
  </si>
  <si>
    <t>中村　麻衣 </t>
  </si>
  <si>
    <t>赤堀　桃音 </t>
  </si>
  <si>
    <t>神田　仁美 </t>
  </si>
  <si>
    <t>草山　健二 </t>
  </si>
  <si>
    <t>三好　浩太 </t>
  </si>
  <si>
    <t>白瀧　裕紀 </t>
  </si>
  <si>
    <t>池田　賢矢 </t>
  </si>
  <si>
    <t>グリーンヒルインドアテニススクール </t>
  </si>
  <si>
    <t>神谷　吉彦 </t>
  </si>
  <si>
    <t>田中　隆輔 </t>
  </si>
  <si>
    <t>132 </t>
  </si>
  <si>
    <t>133 </t>
  </si>
  <si>
    <t>馬　陽 </t>
  </si>
  <si>
    <t>134 </t>
  </si>
  <si>
    <t>伊藤　綜汰 </t>
  </si>
  <si>
    <t>136 </t>
  </si>
  <si>
    <t>権　大亮 </t>
  </si>
  <si>
    <t>137 </t>
  </si>
  <si>
    <t>石井　開 </t>
  </si>
  <si>
    <t>コートピア大泉テニスクラブ </t>
  </si>
  <si>
    <t>138 </t>
  </si>
  <si>
    <t>斎藤　勇人 </t>
  </si>
  <si>
    <t>139 </t>
  </si>
  <si>
    <t>近藤　アレクサンダー </t>
  </si>
  <si>
    <t>140 </t>
  </si>
  <si>
    <t>141 </t>
  </si>
  <si>
    <t>福嶋　宏章 </t>
  </si>
  <si>
    <t>竹俣　暁 </t>
  </si>
  <si>
    <t>泉　和希 </t>
  </si>
  <si>
    <t>田邊　湧志 </t>
  </si>
  <si>
    <t>第三砂町中学校 </t>
  </si>
  <si>
    <t>加藤　光剛 </t>
  </si>
  <si>
    <t>陶山　一 </t>
  </si>
  <si>
    <t>後田　凌佳 </t>
  </si>
  <si>
    <t>西武学園文理中学校 </t>
  </si>
  <si>
    <t>高村　剛史 </t>
  </si>
  <si>
    <t>吉澤　直樹 </t>
  </si>
  <si>
    <t>ビックツリー </t>
  </si>
  <si>
    <t>大橋　利昭 </t>
  </si>
  <si>
    <t>石橋　山河 </t>
  </si>
  <si>
    <t>岩田　龍八 </t>
  </si>
  <si>
    <t>内ヶ崎　温恭 </t>
  </si>
  <si>
    <t>御代　光 </t>
  </si>
  <si>
    <t>比留間　茂一 </t>
  </si>
  <si>
    <t>並木　隼 </t>
  </si>
  <si>
    <t>杉浦　裕介 </t>
  </si>
  <si>
    <t>南林間テニスクラブ </t>
  </si>
  <si>
    <t>西村　颯人 </t>
  </si>
  <si>
    <t>桐蔭学園中学校 </t>
  </si>
  <si>
    <t>齋藤　陽介 </t>
  </si>
  <si>
    <t>渋谷教育学園幕張高校 </t>
  </si>
  <si>
    <t>流　主樹 </t>
  </si>
  <si>
    <t>大熊　啓輔 </t>
  </si>
  <si>
    <t>浦和パークテニスクラブ </t>
  </si>
  <si>
    <t>573 </t>
  </si>
  <si>
    <t>山口　尚哉 </t>
  </si>
  <si>
    <t>登戸サンライズテニスコート </t>
  </si>
  <si>
    <t>下城　宏太 </t>
  </si>
  <si>
    <t>575 </t>
  </si>
  <si>
    <t>ヤナギ </t>
  </si>
  <si>
    <t>山岸　佑太朗 </t>
  </si>
  <si>
    <t>松山　知生 </t>
  </si>
  <si>
    <t>585 </t>
  </si>
  <si>
    <t>瀬川　仁一朗 </t>
  </si>
  <si>
    <t>妹尾　大地 </t>
  </si>
  <si>
    <t>池田　郁哉 </t>
  </si>
  <si>
    <t>古越　諒 </t>
  </si>
  <si>
    <t>591 </t>
  </si>
  <si>
    <t>牧嶋　哲生 </t>
  </si>
  <si>
    <t>MIRAI TENNIS ACADEMY </t>
  </si>
  <si>
    <t>東海大学附属浦安高校 </t>
  </si>
  <si>
    <t>110 </t>
  </si>
  <si>
    <t>滝澤　日向 </t>
  </si>
  <si>
    <t>111 </t>
  </si>
  <si>
    <t>尾形　勇輔 </t>
  </si>
  <si>
    <t>112 </t>
  </si>
  <si>
    <t>堀上　大地 </t>
  </si>
  <si>
    <t>113 </t>
  </si>
  <si>
    <t>吉田　元樹 </t>
  </si>
  <si>
    <t>114 </t>
  </si>
  <si>
    <t>新井　隆太郎 </t>
  </si>
  <si>
    <t>115 </t>
  </si>
  <si>
    <t>アドバンス テニス プロジェクト </t>
  </si>
  <si>
    <t>SOL Tennis College </t>
  </si>
  <si>
    <t>TENNIS SUNRISE </t>
  </si>
  <si>
    <t>HAPPY FEET </t>
  </si>
  <si>
    <t>M-style Tennis Training Center </t>
  </si>
  <si>
    <t>チーム ファイ </t>
  </si>
  <si>
    <t>TEAM LOVE 0(オール) </t>
  </si>
  <si>
    <t>浅賀　智花 </t>
  </si>
  <si>
    <t>高桑　栞 </t>
  </si>
  <si>
    <t>杉田　栞 </t>
  </si>
  <si>
    <t>土屋　由紀乃 </t>
  </si>
  <si>
    <t>鈴木　友望 </t>
  </si>
  <si>
    <t>八木原　愛莉 </t>
  </si>
  <si>
    <t>黒岩　美広 </t>
  </si>
  <si>
    <t>赤尾　秋華 </t>
  </si>
  <si>
    <t>河田　果歩 </t>
  </si>
  <si>
    <t>伊藤　萌加 </t>
  </si>
  <si>
    <t>池田　菜花 </t>
  </si>
  <si>
    <t>白石　有里 </t>
  </si>
  <si>
    <t>大内　理絵 </t>
  </si>
  <si>
    <t>大森　悠子 </t>
  </si>
  <si>
    <t>小野田　万稚 </t>
  </si>
  <si>
    <t>塚原　愛 </t>
  </si>
  <si>
    <t>生沼　美咲 </t>
  </si>
  <si>
    <t>船橋　麻記 </t>
  </si>
  <si>
    <t>前田　絢子 </t>
  </si>
  <si>
    <t>稲田　華絵 </t>
  </si>
  <si>
    <t>昆　沙綾 </t>
  </si>
  <si>
    <t>近藤　瞳 </t>
  </si>
  <si>
    <t>河村　真由子 </t>
  </si>
  <si>
    <t>宮崎　恵 </t>
  </si>
  <si>
    <t>笹島　あかね </t>
  </si>
  <si>
    <t>出口　玲子 </t>
  </si>
  <si>
    <t>田中　智子 </t>
  </si>
  <si>
    <t>福田　智代 </t>
  </si>
  <si>
    <t>川出　実咲 </t>
  </si>
  <si>
    <t>松浦　薫 </t>
  </si>
  <si>
    <t>内田　明代 </t>
  </si>
  <si>
    <t>笠井　まどか </t>
  </si>
  <si>
    <t>西山　さお理 </t>
  </si>
  <si>
    <t>落合　里佳 </t>
  </si>
  <si>
    <t>川崎　真実子 </t>
  </si>
  <si>
    <t>黒須　有里沙 </t>
  </si>
  <si>
    <t>佐藤　宏美 </t>
  </si>
  <si>
    <t>中川　千尋 </t>
  </si>
  <si>
    <t>佐野　和 </t>
  </si>
  <si>
    <t>山越　茜 </t>
  </si>
  <si>
    <t>手塚　円香 </t>
  </si>
  <si>
    <t>木幡　夏歩 </t>
  </si>
  <si>
    <t>遠藤　萌子 </t>
  </si>
  <si>
    <t>斉藤　友美佳 </t>
  </si>
  <si>
    <t>野澤　里奈 </t>
  </si>
  <si>
    <t>平塚　愛 </t>
  </si>
  <si>
    <t>2547 </t>
  </si>
  <si>
    <t>清水　寛子 </t>
  </si>
  <si>
    <t>遠藤　稚菜 </t>
  </si>
  <si>
    <t>熊倉　園弥 </t>
  </si>
  <si>
    <t>藤井　凪沙 </t>
  </si>
  <si>
    <t>2551 </t>
  </si>
  <si>
    <t>三森　唯 </t>
  </si>
  <si>
    <t>2552 </t>
  </si>
  <si>
    <t>酒井　有希 </t>
  </si>
  <si>
    <t>木下　瑠萌 </t>
  </si>
  <si>
    <t>2554 </t>
  </si>
  <si>
    <t>奥山　恵梨 </t>
  </si>
  <si>
    <t>2555 </t>
  </si>
  <si>
    <t>岩崎　文音 </t>
  </si>
  <si>
    <t>竹内　若菜 </t>
  </si>
  <si>
    <t>2557 </t>
  </si>
  <si>
    <t>古賀　比奈恵 </t>
  </si>
  <si>
    <t>コロナＴＣ相模原</t>
  </si>
  <si>
    <t>登録番号</t>
  </si>
  <si>
    <t>秦　幸昌 </t>
  </si>
  <si>
    <t>田口　航平 </t>
  </si>
  <si>
    <t>足立　彩由美 </t>
  </si>
  <si>
    <t>雨宮　聡花 </t>
  </si>
  <si>
    <t>森田　旺未 </t>
  </si>
  <si>
    <t>533 </t>
  </si>
  <si>
    <t>野本大地</t>
  </si>
  <si>
    <t>福岡　風奈 </t>
  </si>
  <si>
    <t>江尻　美輝 </t>
  </si>
  <si>
    <t>坂口　美佑 </t>
  </si>
  <si>
    <t>伊賀上　里奈 </t>
  </si>
  <si>
    <t>小池　実祐 </t>
  </si>
  <si>
    <t>伊藤　絵玲菜 </t>
  </si>
  <si>
    <t>志村　紀歩 </t>
  </si>
  <si>
    <t>三嶋　菜奈子 </t>
  </si>
  <si>
    <t>寺田　未空 </t>
  </si>
  <si>
    <t>今村　美木菜 </t>
  </si>
  <si>
    <t>鈴木　春佳 </t>
  </si>
  <si>
    <t>山下　麻実 </t>
  </si>
  <si>
    <t>大谷　菜摘 </t>
  </si>
  <si>
    <t>笠原　柚花 </t>
  </si>
  <si>
    <t>中島　沙月 </t>
  </si>
  <si>
    <t>茂木　茜 </t>
  </si>
  <si>
    <t>中谷　梨乃 </t>
  </si>
  <si>
    <t>吉田　紗希 </t>
  </si>
  <si>
    <t>森下　愛梨寿 </t>
  </si>
  <si>
    <t>小室　里菜 </t>
  </si>
  <si>
    <t>坂場　美希 </t>
  </si>
  <si>
    <t>植松　優奈 </t>
  </si>
  <si>
    <t>白根巨摩中学校 </t>
  </si>
  <si>
    <t>岡部　希 </t>
  </si>
  <si>
    <t>大橋　未波 </t>
  </si>
  <si>
    <t>吉澤　千尋 </t>
  </si>
  <si>
    <t>小原　知世 </t>
  </si>
  <si>
    <t>松本　早由 </t>
  </si>
  <si>
    <t>瀬戸　珠美 </t>
  </si>
  <si>
    <t>武井　玖瑠実 </t>
  </si>
  <si>
    <t>河埜　有紗 </t>
  </si>
  <si>
    <t>2588 </t>
  </si>
  <si>
    <t>高野　歩 </t>
  </si>
  <si>
    <t>高橋　聖奈 </t>
  </si>
  <si>
    <t>金澤　朋花 </t>
  </si>
  <si>
    <t>2591 </t>
  </si>
  <si>
    <t>石原　沙貴 </t>
  </si>
  <si>
    <t>高野　百花 </t>
  </si>
  <si>
    <t>吉原　沙紀 </t>
  </si>
  <si>
    <t>2594 </t>
  </si>
  <si>
    <t>高橋　詩織 </t>
  </si>
  <si>
    <t>松井　南美 </t>
  </si>
  <si>
    <t>谷守　真紀子 </t>
  </si>
  <si>
    <t>横山　優花 </t>
  </si>
  <si>
    <t>吉田　茉菜 </t>
  </si>
  <si>
    <t>金子　茉由 </t>
  </si>
  <si>
    <t>白瀧　美桜 </t>
  </si>
  <si>
    <t>ALWAYS TENNIS SCHOOL </t>
  </si>
  <si>
    <t>スパカン チャルンスク </t>
  </si>
  <si>
    <t>岩舘　百香 </t>
  </si>
  <si>
    <t>武井　萌子 </t>
  </si>
  <si>
    <t>日原　実優 </t>
  </si>
  <si>
    <t>深沢　朋恵 </t>
  </si>
  <si>
    <t>2380 </t>
  </si>
  <si>
    <t>真壁　美希 </t>
  </si>
  <si>
    <t>伊藤　香椰乃 </t>
  </si>
  <si>
    <t>岸田　まなみ </t>
  </si>
  <si>
    <t>西澤　友香 </t>
  </si>
  <si>
    <t>稲葉　圭 </t>
  </si>
  <si>
    <t>飴谷　佳恋 </t>
  </si>
  <si>
    <t>捜真女学校中学部 </t>
  </si>
  <si>
    <t>土肥　由布子 </t>
  </si>
  <si>
    <t>フェリス女学院高校 </t>
  </si>
  <si>
    <t>新井　琳子 </t>
  </si>
  <si>
    <t>芳賀　郁美 </t>
  </si>
  <si>
    <t>梅田　春香 </t>
  </si>
  <si>
    <t>吉村　玲子 </t>
  </si>
  <si>
    <t>山崎　千裕 </t>
  </si>
  <si>
    <t>渡辺　恵 </t>
  </si>
  <si>
    <t>細矢　栞 </t>
  </si>
  <si>
    <t>近藤　峻史 </t>
  </si>
  <si>
    <t>熊澤　大修 </t>
  </si>
  <si>
    <t>米山　直毅 </t>
  </si>
  <si>
    <t>横浜清風高等学校 </t>
  </si>
  <si>
    <t>小島頌</t>
  </si>
  <si>
    <t>辛　路徳 </t>
  </si>
  <si>
    <t>根岸　大樹 </t>
  </si>
  <si>
    <t>松丸　直也 </t>
  </si>
  <si>
    <t>保坂美穂</t>
  </si>
  <si>
    <t>野口奈央</t>
  </si>
  <si>
    <t>小川実紀</t>
  </si>
  <si>
    <t>湯浅里奈</t>
  </si>
  <si>
    <t>船橋麻記</t>
  </si>
  <si>
    <t>生沼美咲</t>
  </si>
  <si>
    <t>阿部　滉平 </t>
  </si>
  <si>
    <t>市川　慶京 </t>
  </si>
  <si>
    <t>福野　雅人 </t>
  </si>
  <si>
    <t>高柳　裕貴 </t>
  </si>
  <si>
    <t>関上　寛之 </t>
  </si>
  <si>
    <t>勝俣　卓海 </t>
  </si>
  <si>
    <t>高木　翼 </t>
  </si>
  <si>
    <t>長谷川　陽平 </t>
  </si>
  <si>
    <t>川上　倫平 </t>
  </si>
  <si>
    <t>木暮　了輔 </t>
  </si>
  <si>
    <t>徳川　宗成 </t>
  </si>
  <si>
    <t>佐野　大貴 </t>
  </si>
  <si>
    <t>川上　誉門 </t>
  </si>
  <si>
    <t>大塚　拓哉 </t>
  </si>
  <si>
    <t>原田　裕都 </t>
  </si>
  <si>
    <t>宗田　三四郎 </t>
  </si>
  <si>
    <t>新井　太陽 </t>
  </si>
  <si>
    <t>伊勢崎高校 </t>
  </si>
  <si>
    <t>神田　敬久 </t>
  </si>
  <si>
    <t>共栄学園中学校 </t>
  </si>
  <si>
    <t>SPORTS SUNRISE </t>
  </si>
  <si>
    <t>櫻庭　均 </t>
  </si>
  <si>
    <t>B Y E</t>
  </si>
  <si>
    <t>1R</t>
  </si>
  <si>
    <t>2R</t>
  </si>
  <si>
    <t>SF</t>
  </si>
  <si>
    <t>根本　咲菜 </t>
  </si>
  <si>
    <t>442 </t>
  </si>
  <si>
    <t>戸村　綾菜 </t>
  </si>
  <si>
    <t>鈴木　里実 </t>
  </si>
  <si>
    <t>米原　実令 </t>
  </si>
  <si>
    <t>高村　舞 </t>
  </si>
  <si>
    <t>松田　葵 </t>
  </si>
  <si>
    <t>早野　夏希 </t>
  </si>
  <si>
    <t>山添　絵理 </t>
  </si>
  <si>
    <t>金城　夕貴 </t>
  </si>
  <si>
    <t>後藤　叶恵 </t>
  </si>
  <si>
    <t>川上　梨緒 </t>
  </si>
  <si>
    <t>林　希望 </t>
  </si>
  <si>
    <t>461 </t>
  </si>
  <si>
    <t>梅田　有彩 </t>
  </si>
  <si>
    <t>463 </t>
  </si>
  <si>
    <t>森田　幸未 </t>
  </si>
  <si>
    <t>466 </t>
  </si>
  <si>
    <t>山路　志保里 </t>
  </si>
  <si>
    <t>久門　優 </t>
  </si>
  <si>
    <t>山本　奈菜 </t>
  </si>
  <si>
    <t>角田　佳織 </t>
  </si>
  <si>
    <t>大間　葉月 </t>
  </si>
  <si>
    <t>大谷　麻生子 </t>
  </si>
  <si>
    <t>安藤　みゆき </t>
  </si>
  <si>
    <t>大作　ふみ </t>
  </si>
  <si>
    <t>菅　萌々子 </t>
  </si>
  <si>
    <t>遠藤　真衣子 </t>
  </si>
  <si>
    <t>斉藤　千明 </t>
  </si>
  <si>
    <t>渋谷　葵 </t>
  </si>
  <si>
    <t>野中　このえ </t>
  </si>
  <si>
    <t>白川　未来 </t>
  </si>
  <si>
    <t>石黒　信乃 </t>
  </si>
  <si>
    <t>西郷　幸奈 </t>
  </si>
  <si>
    <t>古屋　裕美 </t>
  </si>
  <si>
    <t>宮本　梨々佳 </t>
  </si>
  <si>
    <t>斎木　弘美 </t>
  </si>
  <si>
    <t>柳岡美紀</t>
  </si>
  <si>
    <t>藤代高</t>
  </si>
  <si>
    <t>須之内奈菜</t>
  </si>
  <si>
    <t>許容華</t>
  </si>
  <si>
    <t>祷夏子</t>
  </si>
  <si>
    <t>茗渓学園高</t>
  </si>
  <si>
    <t>横山玲奈</t>
  </si>
  <si>
    <t>髙岡佑衣</t>
  </si>
  <si>
    <t>緑川由紀子</t>
  </si>
  <si>
    <t>観田ありさ</t>
  </si>
  <si>
    <t>長堀　佑大 </t>
  </si>
  <si>
    <t>村木　陸 </t>
  </si>
  <si>
    <t>天川　裕介 </t>
  </si>
  <si>
    <t>飯田　雄介 </t>
  </si>
  <si>
    <t>水口　史椰 </t>
  </si>
  <si>
    <t>野村　悟 </t>
  </si>
  <si>
    <t>佐熊　耀 </t>
  </si>
  <si>
    <t>瀧川　諒介 </t>
  </si>
  <si>
    <t>井筒　祥平 </t>
  </si>
  <si>
    <t>2800 </t>
  </si>
  <si>
    <t>木野内　雅大 </t>
  </si>
  <si>
    <t>松原　愛紘 </t>
  </si>
  <si>
    <t>大船高校 </t>
  </si>
  <si>
    <t>田中　聖吾 </t>
  </si>
  <si>
    <t>江崎　聡 </t>
  </si>
  <si>
    <t>伴　勇紀 </t>
  </si>
  <si>
    <t>柚木武</t>
  </si>
  <si>
    <t>小野　佑樹 </t>
  </si>
  <si>
    <t>鈴木　鼓太郎 </t>
  </si>
  <si>
    <t>渡辺　睦 </t>
  </si>
  <si>
    <t>薄葉　直人 </t>
  </si>
  <si>
    <t>光明学園相模原高校 </t>
  </si>
  <si>
    <t>平山　隼 </t>
  </si>
  <si>
    <t>鈴木　怜央 </t>
  </si>
  <si>
    <t>城郷高校 </t>
  </si>
  <si>
    <t>橋本　拓実 </t>
  </si>
  <si>
    <t>古瀬　たける </t>
  </si>
  <si>
    <t>金子　翔 </t>
  </si>
  <si>
    <t>森田　拓也 </t>
  </si>
  <si>
    <t>伊藤　静流 </t>
  </si>
  <si>
    <t>安藤　悠朔 </t>
  </si>
  <si>
    <t>小杉　善治 </t>
  </si>
  <si>
    <t>小笹　炎 </t>
  </si>
  <si>
    <t>長野悠葵</t>
  </si>
  <si>
    <t>遠藤梨央</t>
  </si>
  <si>
    <t>志田このみ</t>
  </si>
  <si>
    <t>加藤美怜</t>
  </si>
  <si>
    <t>八田佳子</t>
  </si>
  <si>
    <t>小林真実</t>
  </si>
  <si>
    <t>吉田記念テニス研修センター</t>
  </si>
  <si>
    <t>山口紗緒里</t>
  </si>
  <si>
    <t>大原健司</t>
  </si>
  <si>
    <t>吉田圭佑</t>
  </si>
  <si>
    <t>白清健祐</t>
  </si>
  <si>
    <t>岡部瞳</t>
  </si>
  <si>
    <t>緑川知恵子</t>
  </si>
  <si>
    <t>荻原里奈</t>
  </si>
  <si>
    <t>塚原優希</t>
  </si>
  <si>
    <t>並木高</t>
  </si>
  <si>
    <t>東洋大牛久高</t>
  </si>
  <si>
    <t>伊藤達也</t>
  </si>
  <si>
    <t>渡辺碧人</t>
  </si>
  <si>
    <t>神栖ＴＩ‐Ｃｕｂｅ</t>
  </si>
  <si>
    <t>瀧川諒介</t>
  </si>
  <si>
    <t>藤原航</t>
  </si>
  <si>
    <t>水戸一高</t>
  </si>
  <si>
    <t>小林智洋</t>
  </si>
  <si>
    <t>エールＰ</t>
  </si>
  <si>
    <t>佐藤大</t>
  </si>
  <si>
    <t>テニスランド上尾</t>
  </si>
  <si>
    <t>谷古宇茉弥</t>
  </si>
  <si>
    <t>高野真衣</t>
  </si>
  <si>
    <t>中山麗未</t>
  </si>
  <si>
    <t>多賀俊明</t>
  </si>
  <si>
    <t>安斉徹哉</t>
  </si>
  <si>
    <t>矢作郁瑠</t>
  </si>
  <si>
    <t>三角泰史</t>
  </si>
  <si>
    <t>羽織屋蓮</t>
  </si>
  <si>
    <t>遠西裕也</t>
  </si>
  <si>
    <t>奥野矢天斗</t>
  </si>
  <si>
    <t>新路健人</t>
  </si>
  <si>
    <t>河原浩二</t>
  </si>
  <si>
    <t>竹内駿徳</t>
  </si>
  <si>
    <t>大久保俊朗</t>
  </si>
  <si>
    <t>冨田悠史</t>
  </si>
  <si>
    <t>須藤健吾</t>
  </si>
  <si>
    <t>宇都宮祥熙</t>
  </si>
  <si>
    <t>日向寺夏樹</t>
  </si>
  <si>
    <t>根本駿</t>
  </si>
  <si>
    <t>幕内陽亮</t>
  </si>
  <si>
    <t>小林樹生</t>
  </si>
  <si>
    <t>大畑慶典</t>
  </si>
  <si>
    <t>濱彰人</t>
  </si>
  <si>
    <t>屋代義貴</t>
  </si>
  <si>
    <t>高木　身和 </t>
  </si>
  <si>
    <t>大澤　綾乃 </t>
  </si>
  <si>
    <t>花輪　佳菜 </t>
  </si>
  <si>
    <t>牧浦　柊子 </t>
  </si>
  <si>
    <t>聖心女子学院中等科 </t>
  </si>
  <si>
    <t>松本　良子 </t>
  </si>
  <si>
    <t>上阪　彩佳 </t>
  </si>
  <si>
    <t>中村　有希 </t>
  </si>
  <si>
    <t>宮内　梨奈 </t>
  </si>
  <si>
    <t>内田　菜々恵 </t>
  </si>
  <si>
    <t>大屋　美理 </t>
  </si>
  <si>
    <t>鈴木　瑠奈 </t>
  </si>
  <si>
    <t>高柳　早也佳 </t>
  </si>
  <si>
    <t>菊池　遥 </t>
  </si>
  <si>
    <t>石野　碧 </t>
  </si>
  <si>
    <t>澤口　美歩 </t>
  </si>
  <si>
    <t>芹沢　千鶴 </t>
  </si>
  <si>
    <t>滝田　杏奈 </t>
  </si>
  <si>
    <t>久保山　早香季 </t>
  </si>
  <si>
    <t>高城　耕平 </t>
  </si>
  <si>
    <t>湯浅　遼也 </t>
  </si>
  <si>
    <t>古谷　拓 </t>
  </si>
  <si>
    <t>池田　智一 </t>
  </si>
  <si>
    <t>倉持　尚希 </t>
  </si>
  <si>
    <t>竹内　久通 </t>
  </si>
  <si>
    <t>砂口　和紀 </t>
  </si>
  <si>
    <t>渡邉　大地 </t>
  </si>
  <si>
    <t>日本大学第二高校 </t>
  </si>
  <si>
    <t>田沼　潤平 </t>
  </si>
  <si>
    <t>恒松　優也 </t>
  </si>
  <si>
    <t>田中　潤 </t>
  </si>
  <si>
    <t>女屋　裕貴 </t>
  </si>
  <si>
    <t>井上　智文 </t>
  </si>
  <si>
    <t>直居　黎 </t>
  </si>
  <si>
    <t>荒沢　慧哉 </t>
  </si>
  <si>
    <t>桑野　城 </t>
  </si>
  <si>
    <t>渡辺　郁也 </t>
  </si>
  <si>
    <t>徳永　慶伍 </t>
  </si>
  <si>
    <t>中村　凌斗 </t>
  </si>
  <si>
    <t>照井　瑞規 </t>
  </si>
  <si>
    <t>藤沢　信太郎 </t>
  </si>
  <si>
    <t>大内かおり</t>
  </si>
  <si>
    <t>小向　ひかり </t>
  </si>
  <si>
    <t>三上　香織 </t>
  </si>
  <si>
    <t>上田　セシカ </t>
  </si>
  <si>
    <t>小寺　史奈 </t>
  </si>
  <si>
    <t>鈴木　美友 </t>
  </si>
  <si>
    <t>木村　有希 </t>
  </si>
  <si>
    <t>吉川　愛美 </t>
  </si>
  <si>
    <t>平形　友香 </t>
  </si>
  <si>
    <t>栗原　久乃 </t>
  </si>
  <si>
    <t>根岸　愛 </t>
  </si>
  <si>
    <t>江原　恵里 </t>
  </si>
  <si>
    <t>贄田　千賀 </t>
  </si>
  <si>
    <t>川口　真理菜 </t>
  </si>
  <si>
    <t>長島　涼夏 </t>
  </si>
  <si>
    <t>井上　若菜 </t>
  </si>
  <si>
    <t>長野　麻耶 </t>
  </si>
  <si>
    <t>住澤　綾香 </t>
  </si>
  <si>
    <t>阿部　朱里 </t>
  </si>
  <si>
    <t>今村　柚希 </t>
  </si>
  <si>
    <t>鈴木　杏奈 </t>
  </si>
  <si>
    <t>中野　真実 </t>
  </si>
  <si>
    <t>三代　千穂菜 </t>
  </si>
  <si>
    <t>高林　春花 </t>
  </si>
  <si>
    <t>野副　ひかり </t>
  </si>
  <si>
    <t>観田　ありさ </t>
  </si>
  <si>
    <t>土居　沙也香 </t>
  </si>
  <si>
    <t>谷江　恵実 </t>
  </si>
  <si>
    <t>片岡　由海香 </t>
  </si>
  <si>
    <t>西野　清花 </t>
  </si>
  <si>
    <t>今村　季 </t>
  </si>
  <si>
    <t>片野　由里 </t>
  </si>
  <si>
    <t>竹内　彩香 </t>
  </si>
  <si>
    <t>能勢　揺佳 </t>
  </si>
  <si>
    <t>椎名　紗英子 </t>
  </si>
  <si>
    <t>倉持　里沙 </t>
  </si>
  <si>
    <t>平山台テニスクラブ </t>
  </si>
  <si>
    <t>生井　綾香 </t>
  </si>
  <si>
    <t>坪井　友美 </t>
  </si>
  <si>
    <t>中村　千夏 </t>
  </si>
  <si>
    <t>吉田　彩 </t>
  </si>
  <si>
    <t>石原　芽久美 </t>
  </si>
  <si>
    <t>山岸　菜々絵 </t>
  </si>
  <si>
    <t>真庭　富茂香 </t>
  </si>
  <si>
    <t>祝井　綾乃 </t>
  </si>
  <si>
    <t>菱田　雅尚 </t>
  </si>
  <si>
    <t>インドアテニススクール東武リアせんげん台 </t>
  </si>
  <si>
    <t>1733 </t>
  </si>
  <si>
    <t>杉田　翔平 </t>
  </si>
  <si>
    <t>中川　彰 </t>
  </si>
  <si>
    <t>田中　佑典 </t>
  </si>
  <si>
    <t>飯田　慎 </t>
  </si>
  <si>
    <t>岡　将大 </t>
  </si>
  <si>
    <t>尾崎　寛幸 </t>
  </si>
  <si>
    <t>矢内　智大 </t>
  </si>
  <si>
    <t>山口　泰人 </t>
  </si>
  <si>
    <t>船津　祥平 </t>
  </si>
  <si>
    <t>小池　裕之 </t>
  </si>
  <si>
    <t>小田切　薫 </t>
  </si>
  <si>
    <t>内田　博之 </t>
  </si>
  <si>
    <t>広瀬　尚樹 </t>
  </si>
  <si>
    <t>ハミングバ-ド </t>
  </si>
  <si>
    <t>山手学院中学校 </t>
  </si>
  <si>
    <t>藤谷　碧 </t>
  </si>
  <si>
    <t>茗台中学校 </t>
  </si>
  <si>
    <t>国立グリーンヒルユニバーサルテニススクール </t>
  </si>
  <si>
    <t>金子　亮太 </t>
  </si>
  <si>
    <t>酒井　竣冬 </t>
  </si>
  <si>
    <t>唐津　周平 </t>
  </si>
  <si>
    <t>相川　侑介 </t>
  </si>
  <si>
    <t>田中　翔馬 </t>
  </si>
  <si>
    <t>野平　祐貴 </t>
  </si>
  <si>
    <t>小島　清孝 </t>
  </si>
  <si>
    <t>杉山　和誠 </t>
  </si>
  <si>
    <t>高清水　研人 </t>
  </si>
  <si>
    <t>茂木　克哉 </t>
  </si>
  <si>
    <t>櫻井　理想 </t>
  </si>
  <si>
    <t>権太　圭吾 </t>
  </si>
  <si>
    <t>佐藤　達也 </t>
  </si>
  <si>
    <t>雨宮　笙太 </t>
  </si>
  <si>
    <t>山木　悠史 </t>
  </si>
  <si>
    <t>田中　航太 </t>
  </si>
  <si>
    <t>松戸　秀生 </t>
  </si>
  <si>
    <t>田辺　剛士 </t>
  </si>
  <si>
    <t>村山　恭平 </t>
  </si>
  <si>
    <t>ＴＳＧＯＴＴＡ２</t>
  </si>
  <si>
    <t>ＣＳＪ</t>
  </si>
  <si>
    <t>田村泰輝</t>
  </si>
  <si>
    <t>ＣＳＪ</t>
  </si>
  <si>
    <t>落合亮太</t>
  </si>
  <si>
    <t>ＯＴＳＣ</t>
  </si>
  <si>
    <t>金子綾汰</t>
  </si>
  <si>
    <t>相澤　恭介 </t>
  </si>
  <si>
    <t>佐藤　亨 </t>
  </si>
  <si>
    <t>斉藤拓</t>
  </si>
  <si>
    <t>小室　朋華 </t>
  </si>
  <si>
    <t>植木　千尋 </t>
  </si>
  <si>
    <t>岩間　三奈 </t>
  </si>
  <si>
    <t>久米　諒子 </t>
  </si>
  <si>
    <t>山本　彩渚 </t>
  </si>
  <si>
    <t>星野　美那実 </t>
  </si>
  <si>
    <t>若梅　映里香 </t>
  </si>
  <si>
    <t>大宮東高等学校 </t>
  </si>
  <si>
    <t>許斐　マリヤ </t>
  </si>
  <si>
    <t>玉谷　日菜 </t>
  </si>
  <si>
    <t>岡本　菜摘 </t>
  </si>
  <si>
    <t>金田　舞 </t>
  </si>
  <si>
    <t>高清水　美乃 </t>
  </si>
  <si>
    <t>高橋　麻由子 </t>
  </si>
  <si>
    <t>岡野　奈々美 </t>
  </si>
  <si>
    <t>中塚　友梨 </t>
  </si>
  <si>
    <t>高橋　麻耶 </t>
  </si>
  <si>
    <t>赤石ジュニアテニスクラブ </t>
  </si>
  <si>
    <t>遠藤　愛実 </t>
  </si>
  <si>
    <t>後町　明日香 </t>
  </si>
  <si>
    <t>高嶋　麻衣 </t>
  </si>
  <si>
    <t>大槻　真鈴 </t>
  </si>
  <si>
    <t>中西　萌夏 </t>
  </si>
  <si>
    <t>田島　杏奈 </t>
  </si>
  <si>
    <t>山本　智春 </t>
  </si>
  <si>
    <t>斎木　朋美 </t>
  </si>
  <si>
    <t>三家本　琴乃 </t>
  </si>
  <si>
    <t>高岡　佑衣 </t>
  </si>
  <si>
    <t>高橋　楓 </t>
  </si>
  <si>
    <t>小野　まり恵 </t>
  </si>
  <si>
    <t>林田　千春 </t>
  </si>
  <si>
    <t>青木　嶺衣 </t>
  </si>
  <si>
    <t>高山　裕理菜 </t>
  </si>
  <si>
    <t>益野　綾香 </t>
  </si>
  <si>
    <t>菅原　はづき </t>
  </si>
  <si>
    <t>森田　りさ </t>
  </si>
  <si>
    <t>長尾　のぞみ </t>
  </si>
  <si>
    <t>杉山　結香 </t>
  </si>
  <si>
    <t>山浦　優実 </t>
  </si>
  <si>
    <t>朝倉　未夏 </t>
  </si>
  <si>
    <t>大西　沙依 </t>
  </si>
  <si>
    <t>小堀　桃子 </t>
  </si>
  <si>
    <t>上原　美夏 </t>
  </si>
  <si>
    <t>小林　香菜美 </t>
  </si>
  <si>
    <t>及川　理子 </t>
  </si>
  <si>
    <t>島崎　めぐみ </t>
  </si>
  <si>
    <t>堺　菜々美 </t>
  </si>
  <si>
    <t>濱田　知里 </t>
  </si>
  <si>
    <t>梅山　瑞菜 </t>
  </si>
  <si>
    <t>野田　粋子 </t>
  </si>
  <si>
    <t>宇津木　彩乃 </t>
  </si>
  <si>
    <t>小林　優衣 </t>
  </si>
  <si>
    <t>白崎　仁菜 </t>
  </si>
  <si>
    <t>金子　桃 </t>
  </si>
  <si>
    <t>太田　紗苗 </t>
  </si>
  <si>
    <t>植村　麻樹 </t>
  </si>
  <si>
    <t>増渕　知世 </t>
  </si>
  <si>
    <t>鈴木　麻美 </t>
  </si>
  <si>
    <t>中村　舞 </t>
  </si>
  <si>
    <t>斉藤　菜穂子 </t>
  </si>
  <si>
    <t>塩澤　拓斗 </t>
  </si>
  <si>
    <t>横田　渉悟 </t>
  </si>
  <si>
    <t>スポーツクリエイト </t>
  </si>
  <si>
    <t>佐川　知也 </t>
  </si>
  <si>
    <t>山根　拓也 </t>
  </si>
  <si>
    <t>保坂　駿太 </t>
  </si>
  <si>
    <t>伊藤　佳生 </t>
  </si>
  <si>
    <t>小粥　翼 </t>
  </si>
  <si>
    <t>志村　晴心 </t>
  </si>
  <si>
    <t>スポーツテック </t>
  </si>
  <si>
    <t>小谷野　佑太 </t>
  </si>
  <si>
    <t>堀江　和史 </t>
  </si>
  <si>
    <t>生井　透 </t>
  </si>
  <si>
    <t>清水　一輝 </t>
  </si>
  <si>
    <t>関東学院高校 </t>
  </si>
  <si>
    <t>加藤　鉄兵 </t>
  </si>
  <si>
    <t>桐光学園中学校 </t>
  </si>
  <si>
    <t>神谷　悠太 </t>
  </si>
  <si>
    <t>佐々木　陽人 </t>
  </si>
  <si>
    <t>中村　勝汰 </t>
  </si>
  <si>
    <t>田村　匡基 </t>
  </si>
  <si>
    <t>尾関　慎也 </t>
  </si>
  <si>
    <t>南條　紘毅 </t>
  </si>
  <si>
    <t>ヘルナンデス　亨 </t>
  </si>
  <si>
    <t>棚田　俵多 </t>
  </si>
  <si>
    <t>高崎　昂 </t>
  </si>
  <si>
    <t>藤原　晴喜 </t>
  </si>
  <si>
    <t>八田　光司 </t>
  </si>
  <si>
    <t>矢野　智也 </t>
  </si>
  <si>
    <t>尾島ジュニアテニスクラブ </t>
  </si>
  <si>
    <t>寺川　研吾 </t>
  </si>
  <si>
    <t>大島　和博 </t>
  </si>
  <si>
    <t>紀国　亮 </t>
  </si>
  <si>
    <t>アミノTS </t>
  </si>
  <si>
    <t>富岡　和樹 </t>
  </si>
  <si>
    <t>塚越　慎之介 </t>
  </si>
  <si>
    <t>平山　諒 </t>
  </si>
  <si>
    <t>白根高校 </t>
  </si>
  <si>
    <t>佐藤　大 </t>
  </si>
  <si>
    <t>高橋　和也 </t>
  </si>
  <si>
    <t>小山西高校 </t>
  </si>
  <si>
    <t>高橋　祐貴 </t>
  </si>
  <si>
    <t>大沼　志展 </t>
  </si>
  <si>
    <t>長谷川　浩己 </t>
  </si>
  <si>
    <t>小川　正斗 </t>
  </si>
  <si>
    <t>水野　誠人 </t>
  </si>
  <si>
    <t>787 </t>
  </si>
  <si>
    <t>1224 </t>
  </si>
  <si>
    <t>1518 </t>
  </si>
  <si>
    <t>1529 </t>
  </si>
  <si>
    <t>ウエスト横浜テニスクラブ </t>
  </si>
  <si>
    <t>チームZIP </t>
  </si>
  <si>
    <t>117 </t>
  </si>
  <si>
    <t>119 </t>
  </si>
  <si>
    <t>神谷　涼太 </t>
  </si>
  <si>
    <t>120 </t>
  </si>
  <si>
    <t>羽生沢　哲朗 </t>
  </si>
  <si>
    <t>昭和の森ジュニアテニススクール </t>
  </si>
  <si>
    <t>121 </t>
  </si>
  <si>
    <t>田口　洋介 </t>
  </si>
  <si>
    <t>一筆テニスクラブ </t>
  </si>
  <si>
    <t>122 </t>
  </si>
  <si>
    <t>豊田　慶 </t>
  </si>
  <si>
    <t>123 </t>
  </si>
  <si>
    <t>伊藤　祐樹 </t>
  </si>
  <si>
    <t>125 </t>
  </si>
  <si>
    <t>川出　知行 </t>
  </si>
  <si>
    <t>INABA T.S. </t>
  </si>
  <si>
    <t>杉山　舜 </t>
  </si>
  <si>
    <t>高橋　航平 </t>
  </si>
  <si>
    <t>南　文乃 </t>
  </si>
  <si>
    <t>宮川　侑子 </t>
  </si>
  <si>
    <t>斉藤　佳帆 </t>
  </si>
  <si>
    <t>杉原　悠 </t>
  </si>
  <si>
    <t>澁澤　遥 </t>
  </si>
  <si>
    <t>今鉾　浩一朗 </t>
  </si>
  <si>
    <t>小松　聖大 </t>
  </si>
  <si>
    <t>小林　伊織 </t>
  </si>
  <si>
    <t>熊倉　健人 </t>
  </si>
  <si>
    <t>村上　翔 </t>
  </si>
  <si>
    <t>大山　郁弥 </t>
  </si>
  <si>
    <t>佐藤　慧太 </t>
  </si>
  <si>
    <t>川上梨緒</t>
  </si>
  <si>
    <t>ビッグＫ</t>
  </si>
  <si>
    <t>山下　雄大 </t>
  </si>
  <si>
    <t>三浦　一太 </t>
  </si>
  <si>
    <t>849 </t>
  </si>
  <si>
    <t>コナミスポーツクラブ海老名東 </t>
  </si>
  <si>
    <t>大塚　淳史 </t>
  </si>
  <si>
    <t>神戸　豪 </t>
  </si>
  <si>
    <t>石井真テニスアカデミー </t>
  </si>
  <si>
    <t>高畠　寛 </t>
  </si>
  <si>
    <t>羽田野　直己 </t>
  </si>
  <si>
    <t>伊奈学園中学校 </t>
  </si>
  <si>
    <t>石井　琢真 </t>
  </si>
  <si>
    <t>松田　純輝 </t>
  </si>
  <si>
    <t>856 </t>
  </si>
  <si>
    <t>松橋　和寛 </t>
  </si>
  <si>
    <t>859 </t>
  </si>
  <si>
    <t>飯島　俊 </t>
  </si>
  <si>
    <t>米田　崇人 </t>
  </si>
  <si>
    <t>栄光学園中学校 </t>
  </si>
  <si>
    <t>プラムページテニスプラザ </t>
  </si>
  <si>
    <t>山本　絢基 </t>
  </si>
  <si>
    <t>田中　一徹 </t>
  </si>
  <si>
    <t>エールプロジェクト </t>
  </si>
  <si>
    <t>望月　優作 </t>
  </si>
  <si>
    <t>井田　崚太 </t>
  </si>
  <si>
    <t>村井　淳平 </t>
  </si>
  <si>
    <t>小林　亮太 </t>
  </si>
  <si>
    <t>エーステニスアカデミー </t>
  </si>
  <si>
    <t>星野　祐樹 </t>
  </si>
  <si>
    <t>小澤　孝弘 </t>
  </si>
  <si>
    <t>北川　泰人 </t>
  </si>
  <si>
    <t>瑞江中学校 </t>
  </si>
  <si>
    <t>小野　陸人 </t>
  </si>
  <si>
    <t>テニスカレッジやよい台 </t>
  </si>
  <si>
    <t>小久保　英明 </t>
  </si>
  <si>
    <t>野口　直 </t>
  </si>
  <si>
    <t>津曲　歩径 </t>
  </si>
  <si>
    <t>渡辺　光 </t>
  </si>
  <si>
    <t>豊泉　淳也 </t>
  </si>
  <si>
    <t>藤倉　昇平 </t>
  </si>
  <si>
    <t>桐光学園高校 </t>
  </si>
  <si>
    <t>桐生高校 </t>
  </si>
  <si>
    <t>吉田　達史 </t>
  </si>
  <si>
    <t>伊勢崎商業高校 </t>
  </si>
  <si>
    <t>宇藤　真宏 </t>
  </si>
  <si>
    <t>関根　伶生 </t>
  </si>
  <si>
    <t>葛谷　仁史 </t>
  </si>
  <si>
    <t>松岡　雄介 </t>
  </si>
  <si>
    <t>大出　啓太 </t>
  </si>
  <si>
    <t>伊藤　陸 </t>
  </si>
  <si>
    <t>JSSテニスアリーナつくし野 </t>
  </si>
  <si>
    <t>神奈川大学附属高校 </t>
  </si>
  <si>
    <t>島本　将英 </t>
  </si>
  <si>
    <t>中谷　竜也 </t>
  </si>
  <si>
    <t>菅原　悠太 </t>
  </si>
  <si>
    <t>木皿　貴大 </t>
  </si>
  <si>
    <t>沼尻泰代</t>
  </si>
  <si>
    <t>金澤あすみ</t>
  </si>
  <si>
    <t>森田李瑳子</t>
  </si>
  <si>
    <t>藤井　健太 </t>
  </si>
  <si>
    <t>東畑　秀尚 </t>
  </si>
  <si>
    <t>中島　遼介 </t>
  </si>
  <si>
    <t>土田　祥平 </t>
  </si>
  <si>
    <t>岡崎　史宜 </t>
  </si>
  <si>
    <t>皆藤　翔太 </t>
  </si>
  <si>
    <t>坂　拓省 </t>
  </si>
  <si>
    <t>若杉　遼 </t>
  </si>
  <si>
    <t>数野　萩 </t>
  </si>
  <si>
    <t>藤村　智基 </t>
  </si>
  <si>
    <t>清水　優 </t>
  </si>
  <si>
    <t>佐藤　和規 </t>
  </si>
  <si>
    <t>田島　大勢 </t>
  </si>
  <si>
    <t>川口　悠太 </t>
  </si>
  <si>
    <t>内田　蒼馬 </t>
  </si>
  <si>
    <t>由井　孝典 </t>
  </si>
  <si>
    <t>上村　直也 </t>
  </si>
  <si>
    <t>土浦第一高校 </t>
  </si>
  <si>
    <t>三浪　裕太 </t>
  </si>
  <si>
    <t>牛久栄進高校 </t>
  </si>
  <si>
    <t>北　竜馬 </t>
  </si>
  <si>
    <t>坂本　遼介 </t>
  </si>
  <si>
    <t>野口　梨紗 </t>
  </si>
  <si>
    <t>井坂　彩乃 </t>
  </si>
  <si>
    <t>青木　楓 </t>
  </si>
  <si>
    <t>塩ノ谷　未樹 </t>
  </si>
  <si>
    <t>千田　彩未 </t>
  </si>
  <si>
    <t>須田　紅音 </t>
  </si>
  <si>
    <t>幸田　涼音 </t>
  </si>
  <si>
    <t>高橋　淳乃 </t>
  </si>
  <si>
    <t>佐藤　ひなた </t>
  </si>
  <si>
    <t>剱持　梓 </t>
  </si>
  <si>
    <t>菊池　央美 </t>
  </si>
  <si>
    <t>相川　真侑花 </t>
  </si>
  <si>
    <t>宇藤　明奈 </t>
  </si>
  <si>
    <t>丸山　実可子 </t>
  </si>
  <si>
    <t>近藤　ゆい </t>
  </si>
  <si>
    <t>磯田　阿矢乃 </t>
  </si>
  <si>
    <t>高橋　奈津美 </t>
  </si>
  <si>
    <t>須藤　天海 </t>
  </si>
  <si>
    <t>吉田　栞菜 </t>
  </si>
  <si>
    <t>植松　優希 </t>
  </si>
  <si>
    <t>高橋　佳奈子 </t>
  </si>
  <si>
    <t>木村　華菜子 </t>
  </si>
  <si>
    <t>白江　祐理 </t>
  </si>
  <si>
    <t>五味　真由佳 </t>
  </si>
  <si>
    <t>田中　梨咲子 </t>
  </si>
  <si>
    <t>江本　ことみ </t>
  </si>
  <si>
    <t>櫻井　千絵 </t>
  </si>
  <si>
    <t>古屋　菜々葉 </t>
  </si>
  <si>
    <t>大塚　麻由 </t>
  </si>
  <si>
    <t>渡邉　茉奈 </t>
  </si>
  <si>
    <t>力石　優衣 </t>
  </si>
  <si>
    <t>中沢　夏帆 </t>
  </si>
  <si>
    <t>定方　里香 </t>
  </si>
  <si>
    <t>前田　めぐみ </t>
  </si>
  <si>
    <t>露木　春奈 </t>
  </si>
  <si>
    <t>黒木　麻央 </t>
  </si>
  <si>
    <t>河村　史織 </t>
  </si>
  <si>
    <t>鈴木　優希 </t>
  </si>
  <si>
    <t>小久保　由花 </t>
  </si>
  <si>
    <t>今泉　玲奈 </t>
  </si>
  <si>
    <t>庭田　愛 </t>
  </si>
  <si>
    <t>李　周蓮 </t>
  </si>
  <si>
    <t>松浦　陽菜 </t>
  </si>
  <si>
    <t>佐和高校 </t>
  </si>
  <si>
    <t>水落　円香 </t>
  </si>
  <si>
    <t>岡田　奈々 </t>
  </si>
  <si>
    <t>女子聖学院中学校 </t>
  </si>
  <si>
    <t>稲垣　優衣 </t>
  </si>
  <si>
    <t>大河　真由 </t>
  </si>
  <si>
    <t>増尾　ゆき乃 </t>
  </si>
  <si>
    <t>鹿岡早紀</t>
  </si>
  <si>
    <t>大槻真鈴</t>
  </si>
  <si>
    <t>小林優衣</t>
  </si>
  <si>
    <t>北村　瑞枝 </t>
  </si>
  <si>
    <t>冨川　紗貴 </t>
  </si>
  <si>
    <t>小島　侑維 </t>
  </si>
  <si>
    <t>石見　彩夏 </t>
  </si>
  <si>
    <t>遠井　咲希 </t>
  </si>
  <si>
    <t>魚住　舞 </t>
  </si>
  <si>
    <t>村本　茉由 </t>
  </si>
  <si>
    <t>西澤　奈々 </t>
  </si>
  <si>
    <t>坂場　真希 </t>
  </si>
  <si>
    <t>太田　季歩 </t>
  </si>
  <si>
    <t>晝間　ゆず </t>
  </si>
  <si>
    <t>諏訪　愛実莉 </t>
  </si>
  <si>
    <t>相澤　摩奈 </t>
  </si>
  <si>
    <t>田島　澪凪 </t>
  </si>
  <si>
    <t>伊東　香織 </t>
  </si>
  <si>
    <t>肥土　琴子 </t>
  </si>
  <si>
    <t>羽鳥　可夏 </t>
  </si>
  <si>
    <t>荒井　美似依 </t>
  </si>
  <si>
    <t>岡本　薫 </t>
  </si>
  <si>
    <t>西島　綾乃 </t>
  </si>
  <si>
    <t>怱滑谷　美穂 </t>
  </si>
  <si>
    <t>PCAジュニアテニスアカデミー </t>
  </si>
  <si>
    <t>室伏　奏旅 </t>
  </si>
  <si>
    <t>牟田口　恵美 </t>
  </si>
  <si>
    <t>矢崎　里奈 </t>
  </si>
  <si>
    <t>渡邉　佳 </t>
  </si>
  <si>
    <t>伊東　沙英 </t>
  </si>
  <si>
    <t>田村　瑞季 </t>
  </si>
  <si>
    <t>橋本　佳奈 </t>
  </si>
  <si>
    <t>高木　菜生 </t>
  </si>
  <si>
    <t>野中　瑞姫 </t>
  </si>
  <si>
    <t>高橋　りる </t>
  </si>
  <si>
    <t>石川　千晶 </t>
  </si>
  <si>
    <t>臼井　沙耶 </t>
  </si>
  <si>
    <t>廣川　真由 </t>
  </si>
  <si>
    <t>船津　美衣 </t>
  </si>
  <si>
    <t>花輪　侑貴 </t>
  </si>
  <si>
    <t>松永　南美 </t>
  </si>
  <si>
    <t>岡村　萌子 </t>
  </si>
  <si>
    <t>河井　美早紀 </t>
  </si>
  <si>
    <t>長野　あさか </t>
  </si>
  <si>
    <t>古川　真実 </t>
  </si>
  <si>
    <t>鎌形　愛林 </t>
  </si>
  <si>
    <t>千田　薫 </t>
  </si>
  <si>
    <t>上野原高校 </t>
  </si>
  <si>
    <t>松本　育実 </t>
  </si>
  <si>
    <t>野口　ゆかり </t>
  </si>
  <si>
    <t>篠崎　有佐 </t>
  </si>
  <si>
    <t>武井　みなみ </t>
  </si>
  <si>
    <t>鈴木　里菜 </t>
  </si>
  <si>
    <t>鹿子木　育 </t>
  </si>
  <si>
    <t>石橋　美咲 </t>
  </si>
  <si>
    <t>比留間　亜衣 </t>
  </si>
  <si>
    <t>加藤　愛理 </t>
  </si>
  <si>
    <t>柳澤　祥瑚 </t>
  </si>
  <si>
    <t>伍賀　亜由実 </t>
  </si>
  <si>
    <t>伊藤　桜子 </t>
  </si>
  <si>
    <t>塚越　桃佳 </t>
  </si>
  <si>
    <t>岡部　瞳 </t>
  </si>
  <si>
    <t>間下　りな </t>
  </si>
  <si>
    <t>斉藤　春菜 </t>
  </si>
  <si>
    <t>福井　景子 </t>
  </si>
  <si>
    <t>秋山　みなみ </t>
  </si>
  <si>
    <t>増田　詩織 </t>
  </si>
  <si>
    <t>山本　実和 </t>
  </si>
  <si>
    <t>清原　由衣 </t>
  </si>
  <si>
    <t>山下　理恵 </t>
  </si>
  <si>
    <t>渡辺　梨紗子 </t>
  </si>
  <si>
    <t>内田　帆乃佳 </t>
  </si>
  <si>
    <t>鈴木　紗彩 </t>
  </si>
  <si>
    <t>吉澤　涼香 </t>
  </si>
  <si>
    <t>松村　芙由 </t>
  </si>
  <si>
    <t>中村　優香 </t>
  </si>
  <si>
    <t>山崎　葉月 </t>
  </si>
  <si>
    <t>柏陽高校 </t>
  </si>
  <si>
    <t>市川　友美 </t>
  </si>
  <si>
    <t>浅田　麻莉 </t>
  </si>
  <si>
    <t>竹内　智美 </t>
  </si>
  <si>
    <t>斉藤　美羽 </t>
  </si>
  <si>
    <t>福井　結子 </t>
  </si>
  <si>
    <t>Ｔｅａｍ１０４</t>
  </si>
  <si>
    <t>Ｔｅａｍ１０４</t>
  </si>
  <si>
    <t>142 </t>
  </si>
  <si>
    <t>日本大学高校 </t>
  </si>
  <si>
    <t>143 </t>
  </si>
  <si>
    <t>144 </t>
  </si>
  <si>
    <t>斉藤　東洋 </t>
  </si>
  <si>
    <t>菅野　真之 </t>
  </si>
  <si>
    <t>146 </t>
  </si>
  <si>
    <t>原口　雄太 </t>
  </si>
  <si>
    <t>147 </t>
  </si>
  <si>
    <t>青木　悠平 </t>
  </si>
  <si>
    <t>148 </t>
  </si>
  <si>
    <t>東京農業大学第三高校 </t>
  </si>
  <si>
    <t>149 </t>
  </si>
  <si>
    <t>野崎　敦 </t>
  </si>
  <si>
    <t>150 </t>
  </si>
  <si>
    <t>神戸　優平 </t>
  </si>
  <si>
    <t>有明ジュニアテニスアカデミー </t>
  </si>
  <si>
    <t>サトウGTC </t>
  </si>
  <si>
    <t>152 </t>
  </si>
  <si>
    <t>齋藤　拓也 </t>
  </si>
  <si>
    <t>上尾テニスクラブ </t>
  </si>
  <si>
    <t>153 </t>
  </si>
  <si>
    <t>沼尻　啓介 </t>
  </si>
  <si>
    <t>154 </t>
  </si>
  <si>
    <t>清水　健史 </t>
  </si>
  <si>
    <t>ミヤムラテニスセンタ- </t>
  </si>
  <si>
    <t>156 </t>
  </si>
  <si>
    <t>江本　壮之介 </t>
  </si>
  <si>
    <t>長谷川　慎也 </t>
  </si>
  <si>
    <t>ナマイTS </t>
  </si>
  <si>
    <t>158 </t>
  </si>
  <si>
    <t>佐粧　貴匡 </t>
  </si>
  <si>
    <t>MTP </t>
  </si>
  <si>
    <t>159 </t>
  </si>
  <si>
    <t>揚妻　功 </t>
  </si>
  <si>
    <t>160 </t>
  </si>
  <si>
    <t>161 </t>
  </si>
  <si>
    <t>古橋　弘章 </t>
  </si>
  <si>
    <t>162 </t>
  </si>
  <si>
    <t>163 </t>
  </si>
  <si>
    <t>白井　佑弥 </t>
  </si>
  <si>
    <t>大友　優馬 </t>
  </si>
  <si>
    <t>165 </t>
  </si>
  <si>
    <t>石井　健悟 </t>
  </si>
  <si>
    <t>塚越　雄人 </t>
  </si>
  <si>
    <t>167 </t>
  </si>
  <si>
    <t>由井　健人 </t>
  </si>
  <si>
    <t>フォレスト柏センター </t>
  </si>
  <si>
    <t>森岡　直人 </t>
  </si>
  <si>
    <t>169 </t>
  </si>
  <si>
    <t>住田　稔典 </t>
  </si>
  <si>
    <t>170 </t>
  </si>
  <si>
    <t>高取　豪 </t>
  </si>
  <si>
    <t>171 </t>
  </si>
  <si>
    <t>日野原　清志郎 </t>
  </si>
  <si>
    <t>172 </t>
  </si>
  <si>
    <t>村上　直彦 </t>
  </si>
  <si>
    <t>173 </t>
  </si>
  <si>
    <t>渡辺　久司 </t>
  </si>
  <si>
    <t>174 </t>
  </si>
  <si>
    <t>石毛　赳 </t>
  </si>
  <si>
    <t>山沢　健太朗 </t>
  </si>
  <si>
    <t>1852 </t>
  </si>
  <si>
    <t>1856 </t>
  </si>
  <si>
    <t>1863 </t>
  </si>
  <si>
    <t>久松秀勝</t>
  </si>
  <si>
    <t>豊田風人</t>
  </si>
  <si>
    <t>越塚理沙</t>
  </si>
  <si>
    <t>越塚理奈</t>
  </si>
  <si>
    <t>三代千穂菜</t>
  </si>
  <si>
    <t>黒羽英里</t>
  </si>
  <si>
    <t>霞ヶ浦高</t>
  </si>
  <si>
    <t>小黒夏圭</t>
  </si>
  <si>
    <t>田中圭周</t>
  </si>
  <si>
    <t>宮原健太</t>
  </si>
  <si>
    <t>茨城キリスト高</t>
  </si>
  <si>
    <t>宇田　裕一郎 </t>
  </si>
  <si>
    <t>橋本　啓介 </t>
  </si>
  <si>
    <t>竹前　翔太 </t>
  </si>
  <si>
    <t>西口　貴則 </t>
  </si>
  <si>
    <t>風間　裕喜 </t>
  </si>
  <si>
    <t>滝澤　健太 </t>
  </si>
  <si>
    <t>羽根　恭平 </t>
  </si>
  <si>
    <t>松井　和浩 </t>
  </si>
  <si>
    <t>杉山　大樹 </t>
  </si>
  <si>
    <t>大金　丈馬 </t>
  </si>
  <si>
    <t>益子　理光 </t>
  </si>
  <si>
    <t>石川　桂大 </t>
  </si>
  <si>
    <t>初野　拓大 </t>
  </si>
  <si>
    <t>柳　裕大 </t>
  </si>
  <si>
    <t>蔦澤　和也 </t>
  </si>
  <si>
    <t>近藤　洋介 </t>
  </si>
  <si>
    <t>大久保　真司 </t>
  </si>
  <si>
    <t>上田　顕司 </t>
  </si>
  <si>
    <t>奈良　努 </t>
  </si>
  <si>
    <t>長　直樹 </t>
  </si>
  <si>
    <t>増田　哲也 </t>
  </si>
  <si>
    <t>五島　直弥 </t>
  </si>
  <si>
    <t>澤　雄作 </t>
  </si>
  <si>
    <t>柴田　貴成 </t>
  </si>
  <si>
    <t>斉藤　大樹 </t>
  </si>
  <si>
    <t>久田　直人 </t>
  </si>
  <si>
    <t>阿部　雄生 </t>
  </si>
  <si>
    <t>長野　太軌 </t>
  </si>
  <si>
    <t>有岡　高広 </t>
  </si>
  <si>
    <t>甲府東高校 </t>
  </si>
  <si>
    <t>渡辺雄太</t>
  </si>
  <si>
    <t>bye</t>
  </si>
  <si>
    <t>小川　源斗 </t>
  </si>
  <si>
    <t>金澤　純 </t>
  </si>
  <si>
    <t>成城テニスクラブ </t>
  </si>
  <si>
    <t>浜道　陽平 </t>
  </si>
  <si>
    <t>榎本　貴幸 </t>
  </si>
  <si>
    <t>プロフェッショナルテニススク-ル </t>
  </si>
  <si>
    <t>星野　駿介 </t>
  </si>
  <si>
    <t>ノグチテニスカレッジ </t>
  </si>
  <si>
    <t>池内　輝 </t>
  </si>
  <si>
    <t>佐藤　銀河 </t>
  </si>
  <si>
    <t>高橋　悠介 </t>
  </si>
  <si>
    <t>田口　直大 </t>
  </si>
  <si>
    <t>鈴木　尚之 </t>
  </si>
  <si>
    <t>葉山テニスクラブ </t>
  </si>
  <si>
    <t>井上　恵 </t>
  </si>
  <si>
    <t>八千代高校 </t>
  </si>
  <si>
    <t>日下部　篤 </t>
  </si>
  <si>
    <t>民谷　晃大 </t>
  </si>
  <si>
    <t>中村　進之介 </t>
  </si>
  <si>
    <t>鎌田　淳平 </t>
  </si>
  <si>
    <t>横田　健太 </t>
  </si>
  <si>
    <t>栄東高校 </t>
  </si>
  <si>
    <t>横川　仁美 </t>
  </si>
  <si>
    <t>米田　理沙 </t>
  </si>
  <si>
    <t>町田　春希 </t>
  </si>
  <si>
    <t>宮本　唯 </t>
  </si>
  <si>
    <t>増田　珠夕 </t>
  </si>
  <si>
    <t>大川　雪菜 </t>
  </si>
  <si>
    <t>渡辺　愛未 </t>
  </si>
  <si>
    <t>岩崎　美紀 </t>
  </si>
  <si>
    <t>片山　彩 </t>
  </si>
  <si>
    <t>川又　彩 </t>
  </si>
  <si>
    <t>藤井　利佳 </t>
  </si>
  <si>
    <t>堀江　詩織 </t>
  </si>
  <si>
    <t>内田　沙穂 </t>
  </si>
  <si>
    <t>白井　ゆきな </t>
  </si>
  <si>
    <t>小野　瑞希 </t>
  </si>
  <si>
    <t>佐藤　可奈 </t>
  </si>
  <si>
    <t>森　夏美 </t>
  </si>
  <si>
    <t>内藤　亜美 </t>
  </si>
  <si>
    <t>清水　彩紀 </t>
  </si>
  <si>
    <t>飯笹大介</t>
  </si>
  <si>
    <t>栗山裕暉</t>
  </si>
  <si>
    <t>篠崎那岐</t>
  </si>
  <si>
    <t>竹内伶央</t>
  </si>
  <si>
    <t>村谷　理紗 </t>
  </si>
  <si>
    <t>渡邊　静流 </t>
  </si>
  <si>
    <t>大山　美徳 </t>
  </si>
  <si>
    <t>長谷川　優花 </t>
  </si>
  <si>
    <t>柴田　理子 </t>
  </si>
  <si>
    <t>黒沢　詩歩 </t>
  </si>
  <si>
    <t>鈴木　由希菜 </t>
  </si>
  <si>
    <t>阿久津　真澄 </t>
  </si>
  <si>
    <t>早川　桐 </t>
  </si>
  <si>
    <t>鈴木　萌乃 </t>
  </si>
  <si>
    <t>佐藤　美波 </t>
  </si>
  <si>
    <t>江崎　希海 </t>
  </si>
  <si>
    <t>梅原　悠 </t>
  </si>
  <si>
    <t>山田　彩乃 </t>
  </si>
  <si>
    <t>星野　ひかる </t>
  </si>
  <si>
    <t>田島　沙稀 </t>
  </si>
  <si>
    <t>坪井　仁奈 </t>
  </si>
  <si>
    <t>宗　理美 </t>
  </si>
  <si>
    <t>有馬　千香子 </t>
  </si>
  <si>
    <t>初沢　真央 </t>
  </si>
  <si>
    <t>松田　美咲 </t>
  </si>
  <si>
    <t>2175 </t>
  </si>
  <si>
    <t>戸塚　希美 </t>
  </si>
  <si>
    <t>西野　里彩 </t>
  </si>
  <si>
    <t>梅津　葵 </t>
  </si>
  <si>
    <t>細野　結季 </t>
  </si>
  <si>
    <t>小林グリーンテニスクラブ </t>
  </si>
  <si>
    <t>武松　千晴 </t>
  </si>
  <si>
    <t>小島　光稀 </t>
  </si>
  <si>
    <t>保延　遥陽 </t>
  </si>
  <si>
    <t>小山　由美 </t>
  </si>
  <si>
    <t>吉田　彩夏 </t>
  </si>
  <si>
    <t>山内　愛璃 </t>
  </si>
  <si>
    <t>中村　理紗 </t>
  </si>
  <si>
    <t>江口　琴音 </t>
  </si>
  <si>
    <t>伊勢　英里子 </t>
  </si>
  <si>
    <t>田村　萌水 </t>
  </si>
  <si>
    <t>坂本　彩香 </t>
  </si>
  <si>
    <t>辻田　梢 </t>
  </si>
  <si>
    <t>大久保　沙織 </t>
  </si>
  <si>
    <t>鈴木　千絵 </t>
  </si>
  <si>
    <t>上山　優 </t>
  </si>
  <si>
    <t>小松　千聖 </t>
  </si>
  <si>
    <t>川畑　理貴 </t>
  </si>
  <si>
    <t>400 </t>
  </si>
  <si>
    <t>工藤　大介 </t>
  </si>
  <si>
    <t>月村　拓馬 </t>
  </si>
  <si>
    <t>野川　崇明 </t>
  </si>
  <si>
    <t>大熊　甫成 </t>
  </si>
  <si>
    <t>プロケネックステニスアカデミー </t>
  </si>
  <si>
    <t>405 </t>
  </si>
  <si>
    <t>天野　雄太 </t>
  </si>
  <si>
    <t>406 </t>
  </si>
  <si>
    <t>井上　哲平 </t>
  </si>
  <si>
    <t>難波　皓平 </t>
  </si>
  <si>
    <t>一藤木　良平 </t>
  </si>
  <si>
    <t>410 </t>
  </si>
  <si>
    <t>玉川学園高等部 </t>
  </si>
  <si>
    <t>田中　圭周 </t>
  </si>
  <si>
    <t>412 </t>
  </si>
  <si>
    <t>中島　快 </t>
  </si>
  <si>
    <t>414 </t>
  </si>
  <si>
    <t>樋口健人</t>
  </si>
  <si>
    <t>野里駿</t>
  </si>
  <si>
    <t>飯田貴文</t>
  </si>
  <si>
    <t>松井　啓将 </t>
  </si>
  <si>
    <t>旭　恵輔 </t>
  </si>
  <si>
    <t>大久保恵将</t>
  </si>
  <si>
    <t>松下　優希 </t>
  </si>
  <si>
    <t>渡部　貴恵 </t>
  </si>
  <si>
    <t>白井　美桜 </t>
  </si>
  <si>
    <t>福田　志帆 </t>
  </si>
  <si>
    <t>篠田　佑希 </t>
  </si>
  <si>
    <t>松戸国際高校 </t>
  </si>
  <si>
    <t>田村　優 </t>
  </si>
  <si>
    <t>小山　桃加 </t>
  </si>
  <si>
    <t>川本　夏鈴 </t>
  </si>
  <si>
    <t>井上　咲良 </t>
  </si>
  <si>
    <t>綾部　里香 </t>
  </si>
  <si>
    <t>樋口　みなみ </t>
  </si>
  <si>
    <t>大澤　真琳 </t>
  </si>
  <si>
    <t>川嶋　葵 </t>
  </si>
  <si>
    <t>田島　李奈 </t>
  </si>
  <si>
    <t>鈴木　理恵 </t>
  </si>
  <si>
    <t>成田　早紀 </t>
  </si>
  <si>
    <t>大谷　桃子 </t>
  </si>
  <si>
    <t>三角　ゆりあ </t>
  </si>
  <si>
    <t>1064 </t>
  </si>
  <si>
    <t>榎　有貴 </t>
  </si>
  <si>
    <t>伊藤　由佳 </t>
  </si>
  <si>
    <t>森山　愛子 </t>
  </si>
  <si>
    <t>石倉　由香莉 </t>
  </si>
  <si>
    <t>岩瀬　千秋 </t>
  </si>
  <si>
    <t>広瀬　文香 </t>
  </si>
  <si>
    <t>茂野　沙紀 </t>
  </si>
  <si>
    <t>依田　美澄 </t>
  </si>
  <si>
    <t>末満　きらり </t>
  </si>
  <si>
    <t>海藤　優希 </t>
  </si>
  <si>
    <t>山岸　明日香 </t>
  </si>
  <si>
    <t>樗木　こころ </t>
  </si>
  <si>
    <t>高田　萌絵 </t>
  </si>
  <si>
    <t>中山　望 </t>
  </si>
  <si>
    <t>小池　夏美 </t>
  </si>
  <si>
    <t>ライズJr </t>
  </si>
  <si>
    <t>中村　麻優 </t>
  </si>
  <si>
    <t>有澤　悠里 </t>
  </si>
  <si>
    <t>小島　野乃花 </t>
  </si>
  <si>
    <t>門馬　南海 </t>
  </si>
  <si>
    <t>高嶺　菜摘 </t>
  </si>
  <si>
    <t>横川　広実 </t>
  </si>
  <si>
    <t>春日　真奈子 </t>
  </si>
  <si>
    <t>江尻　美奈 </t>
  </si>
  <si>
    <t>中山　七海 </t>
  </si>
  <si>
    <t>w.o</t>
  </si>
  <si>
    <t>大山弘太</t>
  </si>
  <si>
    <t>小石川中学校 </t>
  </si>
  <si>
    <t>1051 </t>
  </si>
  <si>
    <t>1057 </t>
  </si>
  <si>
    <t>1060 </t>
  </si>
  <si>
    <t>小泉　明穂 </t>
  </si>
  <si>
    <t>今村　友美 </t>
  </si>
  <si>
    <t>大槻　七美 </t>
  </si>
  <si>
    <t>君島　史織 </t>
  </si>
  <si>
    <t>澤田　玲奈 </t>
  </si>
  <si>
    <t>横山　由佳 </t>
  </si>
  <si>
    <t>阿南　知子 </t>
  </si>
  <si>
    <t>上原　悠莉 </t>
  </si>
  <si>
    <t>大家　果純 </t>
  </si>
  <si>
    <t>小林　蝶子 </t>
  </si>
  <si>
    <t>酒見　夏季 </t>
  </si>
  <si>
    <t>鈴木　里奈 </t>
  </si>
  <si>
    <t>中山　ひとみ </t>
  </si>
  <si>
    <t>福田　理紗 </t>
  </si>
  <si>
    <t>松村　佳奈 </t>
  </si>
  <si>
    <t>齋木　菜摘 </t>
  </si>
  <si>
    <t>諏訪　美悠 </t>
  </si>
  <si>
    <t>日小田　幸香 </t>
  </si>
  <si>
    <t>宮寺　映里 </t>
  </si>
  <si>
    <t>定村　祐加子 </t>
  </si>
  <si>
    <t>1104 </t>
  </si>
  <si>
    <t>1116 </t>
  </si>
  <si>
    <t>1120 </t>
  </si>
  <si>
    <t>黒澤　文香 </t>
  </si>
  <si>
    <t>1142 </t>
  </si>
  <si>
    <t>1145 </t>
  </si>
  <si>
    <t>1147 </t>
  </si>
  <si>
    <t>1148 </t>
  </si>
  <si>
    <t>1149 </t>
  </si>
  <si>
    <t>中林　香奈 </t>
  </si>
  <si>
    <t>横田　小百合 </t>
  </si>
  <si>
    <t>塚本　葵 </t>
  </si>
  <si>
    <t>三宅　美奈 </t>
  </si>
  <si>
    <t>清水　梨絵 </t>
  </si>
  <si>
    <t>小俣　由季子 </t>
  </si>
  <si>
    <t>城戸　さおり </t>
  </si>
  <si>
    <t>杣川　真美 </t>
  </si>
  <si>
    <t>小舘　愛 </t>
  </si>
  <si>
    <t>吉成　唯 </t>
  </si>
  <si>
    <t>真岡女子高校 </t>
  </si>
  <si>
    <t>一宮　飛鳥 </t>
  </si>
  <si>
    <t>河上　南々香 </t>
  </si>
  <si>
    <t>早乙女　望 </t>
  </si>
  <si>
    <t>黒岩　美樹 </t>
  </si>
  <si>
    <t>蒋田　友美 </t>
  </si>
  <si>
    <t>大根田　茉貴 </t>
  </si>
  <si>
    <t>永田　京花 </t>
  </si>
  <si>
    <t>大須賀　杏奈 </t>
  </si>
  <si>
    <t>内藤　彩香 </t>
  </si>
  <si>
    <t>谷口　楓 </t>
  </si>
  <si>
    <t>菅佐原　夏希 </t>
  </si>
  <si>
    <t>和田　万里子 </t>
  </si>
  <si>
    <t>森本　沙織 </t>
  </si>
  <si>
    <t>千葉　与史実 </t>
  </si>
  <si>
    <t>1245 </t>
  </si>
  <si>
    <t>飛田　裕花 </t>
  </si>
  <si>
    <t>1252 </t>
  </si>
  <si>
    <t>1266 </t>
  </si>
  <si>
    <t>吉田　茜 </t>
  </si>
  <si>
    <t>萩原　麻貴 </t>
  </si>
  <si>
    <t>福士　杏奈 </t>
  </si>
  <si>
    <t>1286 </t>
  </si>
  <si>
    <t>1288 </t>
  </si>
  <si>
    <t>1289 </t>
  </si>
  <si>
    <t>新島　美咲 </t>
  </si>
  <si>
    <t>井下　真理子 </t>
  </si>
  <si>
    <t>1299 </t>
  </si>
  <si>
    <t>高橋　ゆき子 </t>
  </si>
  <si>
    <t>久宗　美里 </t>
  </si>
  <si>
    <t>中西　智美 </t>
  </si>
  <si>
    <t>清水　彩 </t>
  </si>
  <si>
    <t>1309 </t>
  </si>
  <si>
    <t>1313 </t>
  </si>
  <si>
    <t>1314 </t>
  </si>
  <si>
    <t>清水　悠貴 </t>
  </si>
  <si>
    <t>1336 </t>
  </si>
  <si>
    <t>1337 </t>
  </si>
  <si>
    <t>沓掛　瑛美 </t>
  </si>
  <si>
    <t>鈴木　日菜 </t>
  </si>
  <si>
    <t>織田　悠子 </t>
  </si>
  <si>
    <t>三鷹高校 </t>
  </si>
  <si>
    <t>五味　はづき </t>
  </si>
  <si>
    <t>神田　真優 </t>
  </si>
  <si>
    <t>都筑　知佳子 </t>
  </si>
  <si>
    <t>森　理那 </t>
  </si>
  <si>
    <t>青柳　芽似 </t>
  </si>
  <si>
    <t>荒木　結加 </t>
  </si>
  <si>
    <t>真中　麻美 </t>
  </si>
  <si>
    <t>1371 </t>
  </si>
  <si>
    <t>1374 </t>
  </si>
  <si>
    <t>1387 </t>
  </si>
  <si>
    <t>1393 </t>
  </si>
  <si>
    <t>西村　明珠 </t>
  </si>
  <si>
    <t>1427 </t>
  </si>
  <si>
    <t>田中　里咲 </t>
  </si>
  <si>
    <t>潮見　萌 </t>
  </si>
  <si>
    <t>齋藤　亜理沙 </t>
  </si>
  <si>
    <t>戸部　志帆美 </t>
  </si>
  <si>
    <t>瀧口　南 </t>
  </si>
  <si>
    <t>金子　智美 </t>
  </si>
  <si>
    <t>白川　幸子 </t>
  </si>
  <si>
    <t>岡本　和子 </t>
  </si>
  <si>
    <t>石原　万穂 </t>
  </si>
  <si>
    <t>1463 </t>
  </si>
  <si>
    <t>1468 </t>
  </si>
  <si>
    <t>1470 </t>
  </si>
  <si>
    <t>1482 </t>
  </si>
  <si>
    <t>田代　遥子 </t>
  </si>
  <si>
    <t>小室　摩記 </t>
  </si>
  <si>
    <t>駒井　理桜 </t>
  </si>
  <si>
    <t>飯島　葉月 </t>
  </si>
  <si>
    <t>崎津　実穂 </t>
  </si>
  <si>
    <t>阿部　夏美 </t>
  </si>
  <si>
    <t>唯根　響子 </t>
  </si>
  <si>
    <t>女子美術大学付属高校 </t>
  </si>
  <si>
    <t>芳賀　咲歩 </t>
  </si>
  <si>
    <t>矢嶋　佳奈 </t>
  </si>
  <si>
    <t>細野　瑠実 </t>
  </si>
  <si>
    <t>飯田　時美 </t>
  </si>
  <si>
    <t>高垣　薫 </t>
  </si>
  <si>
    <t>増田　佳菜 </t>
  </si>
  <si>
    <t>田口　祥子 </t>
  </si>
  <si>
    <t>中村　美咲 </t>
  </si>
  <si>
    <t>五十嵐　由貴 </t>
  </si>
  <si>
    <t>茂木　祐佳 </t>
  </si>
  <si>
    <t>高澤　莉子 </t>
  </si>
  <si>
    <t>須藤　菜々花 </t>
  </si>
  <si>
    <t>根津　香菜子 </t>
  </si>
  <si>
    <t>今井　美希 </t>
  </si>
  <si>
    <t>湯田　美咲 </t>
  </si>
  <si>
    <t>平塚　芳美 </t>
  </si>
  <si>
    <t>若松　春香 </t>
  </si>
  <si>
    <t>永田　聡美 </t>
  </si>
  <si>
    <t>前田　安友実 </t>
  </si>
  <si>
    <t>中村　紫穂 </t>
  </si>
  <si>
    <t>江田　紋歌 </t>
  </si>
  <si>
    <t>本田　里沙 </t>
  </si>
  <si>
    <t>田川　遥 </t>
  </si>
  <si>
    <t>小林　やえ </t>
  </si>
  <si>
    <t>佐土原　美咲 </t>
  </si>
  <si>
    <t>川越女子高校 </t>
  </si>
  <si>
    <t>柴崎　みなみ </t>
  </si>
  <si>
    <t>大貫　茜 </t>
  </si>
  <si>
    <t>小竹　悠花 </t>
  </si>
  <si>
    <t>田辺　美樹 </t>
  </si>
  <si>
    <t>中村　莉梨花 </t>
  </si>
  <si>
    <t>須之内　仁子 </t>
  </si>
  <si>
    <t>市川　友梨香 </t>
  </si>
  <si>
    <t>狩俣　早紀 </t>
  </si>
  <si>
    <t>井本　麻衣 </t>
  </si>
  <si>
    <t>唐住　安裕美 </t>
  </si>
  <si>
    <t>高橋　恵 </t>
  </si>
  <si>
    <t>堀内　菜摘 </t>
  </si>
  <si>
    <t>野口　紗史 </t>
  </si>
  <si>
    <t>熊谷女子高校 </t>
  </si>
  <si>
    <t>山室　美紗希 </t>
  </si>
  <si>
    <t>谷本　めい </t>
  </si>
  <si>
    <t>浅香　百百子 </t>
  </si>
  <si>
    <t>女子美術大学付属中学校 </t>
  </si>
  <si>
    <t>1562 </t>
  </si>
  <si>
    <t>中村　美彩 </t>
  </si>
  <si>
    <t>1566 </t>
  </si>
  <si>
    <t>吉田　彩芽 </t>
  </si>
  <si>
    <t>1568 </t>
  </si>
  <si>
    <t>1571 </t>
  </si>
  <si>
    <t>遠山　真由 </t>
  </si>
  <si>
    <t>迫田　純佳 </t>
  </si>
  <si>
    <t>佐藤　詩奈子 </t>
  </si>
  <si>
    <t>義山　麻衣 </t>
  </si>
  <si>
    <t>平井　友梨 </t>
  </si>
  <si>
    <t>岡田　祐香 </t>
  </si>
  <si>
    <t>松川　晴香 </t>
  </si>
  <si>
    <t>大山　菜月 </t>
  </si>
  <si>
    <t>水島　茉莉 </t>
  </si>
  <si>
    <t>酒井　真菜 </t>
  </si>
  <si>
    <t>白石　千尋 </t>
  </si>
  <si>
    <t>尾崎　美久 </t>
  </si>
  <si>
    <t>中村　帆波 </t>
  </si>
  <si>
    <t>中澤　紗希 </t>
  </si>
  <si>
    <t>本田　沙也加 </t>
  </si>
  <si>
    <t>酒川　ゆきの </t>
  </si>
  <si>
    <t>浅川　祐帆 </t>
  </si>
  <si>
    <t>1642 </t>
  </si>
  <si>
    <t>1648 </t>
  </si>
  <si>
    <t>1651 </t>
  </si>
  <si>
    <t>鈴木　貴紅子 </t>
  </si>
  <si>
    <t>相良　美陽 </t>
  </si>
  <si>
    <t>1669 </t>
  </si>
  <si>
    <t>1671 </t>
  </si>
  <si>
    <t>折原　晴香 </t>
  </si>
  <si>
    <t>鵜木　遥香 </t>
  </si>
  <si>
    <t>大嶋　里穂 </t>
  </si>
  <si>
    <t>野沢　歩美 </t>
  </si>
  <si>
    <t>堤　翔子 </t>
  </si>
  <si>
    <t>大隅　萌可 </t>
  </si>
  <si>
    <t>青木　亜里紗 </t>
  </si>
  <si>
    <t>大垣　葵 </t>
  </si>
  <si>
    <t>本多　緑 </t>
  </si>
  <si>
    <t>栗原　麻衣 </t>
  </si>
  <si>
    <t>酒井　水希 </t>
  </si>
  <si>
    <t>1734 </t>
  </si>
  <si>
    <t>黒崎　朔良 </t>
  </si>
  <si>
    <t>白井　菜々美 </t>
  </si>
  <si>
    <t>古明地　沙織 </t>
  </si>
  <si>
    <t>杉原　菜奈美 </t>
  </si>
  <si>
    <t>1747 </t>
  </si>
  <si>
    <t>1752 </t>
  </si>
  <si>
    <t>橘田　香澄 </t>
  </si>
  <si>
    <t>1781 </t>
  </si>
  <si>
    <t>1783 </t>
  </si>
  <si>
    <t>1791 </t>
  </si>
  <si>
    <t>金内　沙恵 </t>
  </si>
  <si>
    <t>東　綾香 </t>
  </si>
  <si>
    <t>古賀　友佳理 </t>
  </si>
  <si>
    <t>茂木　祐子 </t>
  </si>
  <si>
    <t>宇南山　桃子 </t>
  </si>
  <si>
    <t>小林　玲奈 </t>
  </si>
  <si>
    <t>1816 </t>
  </si>
  <si>
    <t>1818 </t>
  </si>
  <si>
    <t>1824 </t>
  </si>
  <si>
    <t>1828 </t>
  </si>
  <si>
    <t>1835 </t>
  </si>
  <si>
    <t>土屋　りほ </t>
  </si>
  <si>
    <t>水谷　映里 </t>
  </si>
  <si>
    <t>池田　千夏 </t>
  </si>
  <si>
    <t>影山　夏美 </t>
  </si>
  <si>
    <t>井崎　悠紗 </t>
  </si>
  <si>
    <t>品川女子学院中学校 </t>
  </si>
  <si>
    <t>阿南　理佳子 </t>
  </si>
  <si>
    <t>後藤　加奈 </t>
  </si>
  <si>
    <t>根本　晴野 </t>
  </si>
  <si>
    <t>1879 </t>
  </si>
  <si>
    <t>輿石　亜佑美 </t>
  </si>
  <si>
    <t>1890 </t>
  </si>
  <si>
    <t>石川　絵理 </t>
  </si>
  <si>
    <t>山形　美緒 </t>
  </si>
  <si>
    <t>石山　涼子 </t>
  </si>
  <si>
    <t>田部井　陽美 </t>
  </si>
  <si>
    <t>高埜　熙子 </t>
  </si>
  <si>
    <t>菅野　純花 </t>
  </si>
  <si>
    <t>ワラス　由梨 </t>
  </si>
  <si>
    <t>小川　実紀 </t>
  </si>
  <si>
    <t>佐々木　夏帆 </t>
  </si>
  <si>
    <t>姜　梨紗 </t>
  </si>
  <si>
    <t>1941 </t>
  </si>
  <si>
    <t>1947 </t>
  </si>
  <si>
    <t>1948 </t>
  </si>
  <si>
    <t>1974 </t>
  </si>
  <si>
    <t>1978 </t>
  </si>
  <si>
    <t>岡　由里香 </t>
  </si>
  <si>
    <t>近藤　瑞希 </t>
  </si>
  <si>
    <t>中久喜　莉々可 </t>
  </si>
  <si>
    <t>1995 </t>
  </si>
  <si>
    <t>芥川　絵里 </t>
  </si>
  <si>
    <t>2008 </t>
  </si>
  <si>
    <t>2012 </t>
  </si>
  <si>
    <t>斉藤　華奈子 </t>
  </si>
  <si>
    <t>田端　沙耶 </t>
  </si>
  <si>
    <t>木村　彩紗 </t>
  </si>
  <si>
    <t>山根　亜里砂 </t>
  </si>
  <si>
    <t>田張　愛奈 </t>
  </si>
  <si>
    <t>遠藤　里菜 </t>
  </si>
  <si>
    <t>2030 </t>
  </si>
  <si>
    <t>2032 </t>
  </si>
  <si>
    <t>2034 </t>
  </si>
  <si>
    <t>2036 </t>
  </si>
  <si>
    <t>2039 </t>
  </si>
  <si>
    <t>2058 </t>
  </si>
  <si>
    <t>鈴木　凪 </t>
  </si>
  <si>
    <t>2081 </t>
  </si>
  <si>
    <t>2090 </t>
  </si>
  <si>
    <t>2097 </t>
  </si>
  <si>
    <t>2103 </t>
  </si>
  <si>
    <t>2119 </t>
  </si>
  <si>
    <t>3R</t>
  </si>
  <si>
    <t>1R</t>
  </si>
  <si>
    <t>2R</t>
  </si>
  <si>
    <t>SF</t>
  </si>
  <si>
    <t>千葉　彩沙 </t>
  </si>
  <si>
    <t>望月　幸 </t>
  </si>
  <si>
    <t>角田　芽優 </t>
  </si>
  <si>
    <t>石川　真奈美 </t>
  </si>
  <si>
    <t>240 </t>
  </si>
  <si>
    <t>243 </t>
  </si>
  <si>
    <t>大間　奈緒 </t>
  </si>
  <si>
    <t>服部　真緒 </t>
  </si>
  <si>
    <t>388 </t>
  </si>
  <si>
    <t>398 </t>
  </si>
  <si>
    <t>岩崎　里枝子 </t>
  </si>
  <si>
    <t>417 </t>
  </si>
  <si>
    <t>七里　佑果 </t>
  </si>
  <si>
    <t>坂田　瑞希 </t>
  </si>
  <si>
    <t>445 </t>
  </si>
  <si>
    <t>451 </t>
  </si>
  <si>
    <t>470 </t>
  </si>
  <si>
    <t>476 </t>
  </si>
  <si>
    <t>478 </t>
  </si>
  <si>
    <t>491 </t>
  </si>
  <si>
    <t>小谷野　祐子 </t>
  </si>
  <si>
    <t>八田　夏佳 </t>
  </si>
  <si>
    <t>508 </t>
  </si>
  <si>
    <t>坂口　冴子 </t>
  </si>
  <si>
    <t>515 </t>
  </si>
  <si>
    <t>藤江　渚 </t>
  </si>
  <si>
    <t>538 </t>
  </si>
  <si>
    <t>539 </t>
  </si>
  <si>
    <t>550 </t>
  </si>
  <si>
    <t>568 </t>
  </si>
  <si>
    <t>加藤　宏美 </t>
  </si>
  <si>
    <t>姜　夏琳 </t>
  </si>
  <si>
    <t>592 </t>
  </si>
  <si>
    <t>600 </t>
  </si>
  <si>
    <t>612 </t>
  </si>
  <si>
    <t>635 </t>
  </si>
  <si>
    <t>640 </t>
  </si>
  <si>
    <t>平岩　笑美 </t>
  </si>
  <si>
    <t>黒田　絵理 </t>
  </si>
  <si>
    <t>川口　百合衣 </t>
  </si>
  <si>
    <t>大崎　冬三香 </t>
  </si>
  <si>
    <t>小島　友美 </t>
  </si>
  <si>
    <t>中込　由貴奈 </t>
  </si>
  <si>
    <t>703 </t>
  </si>
  <si>
    <t>石　彩記子 </t>
  </si>
  <si>
    <t>尾上　あかり </t>
  </si>
  <si>
    <t>中田　小百合 </t>
  </si>
  <si>
    <t>北嶋　夢 </t>
  </si>
  <si>
    <t>渡辺　あい </t>
  </si>
  <si>
    <t>林　咲希 </t>
  </si>
  <si>
    <t>森本　望美 </t>
  </si>
  <si>
    <t>リムザン　万凛 </t>
  </si>
  <si>
    <t>765 </t>
  </si>
  <si>
    <t>木幡　楓 </t>
  </si>
  <si>
    <t>西浦　慶 </t>
  </si>
  <si>
    <t>手塚　莉央 </t>
  </si>
  <si>
    <t>高田　ありさ </t>
  </si>
  <si>
    <t>宮脇　美咲 </t>
  </si>
  <si>
    <t>坪庭　衣里 </t>
  </si>
  <si>
    <t>曽我　絵理 </t>
  </si>
  <si>
    <t>甲藤　朱美 </t>
  </si>
  <si>
    <t>宮坂　藍 </t>
  </si>
  <si>
    <t>星　亜紗子 </t>
  </si>
  <si>
    <t>川上　真奈 </t>
  </si>
  <si>
    <t>崎本　麻子 </t>
  </si>
  <si>
    <t>上溝南高校 </t>
  </si>
  <si>
    <t>石田　彩佳 </t>
  </si>
  <si>
    <t>寺田　奈未 </t>
  </si>
  <si>
    <t>奥山　智香 </t>
  </si>
  <si>
    <t>石黒　菜の子 </t>
  </si>
  <si>
    <t>坂本　磨耶 </t>
  </si>
  <si>
    <t>田畑　遥 </t>
  </si>
  <si>
    <t>830 </t>
  </si>
  <si>
    <t>伊藤　杏子 </t>
  </si>
  <si>
    <t>834 </t>
  </si>
  <si>
    <t>深町　祥子 </t>
  </si>
  <si>
    <t>青木　沙智子 </t>
  </si>
  <si>
    <t>徳島　有花 </t>
  </si>
  <si>
    <t>886 </t>
  </si>
  <si>
    <t>新倉　友里江 </t>
  </si>
  <si>
    <t>高橋　真子 </t>
  </si>
  <si>
    <t>斎藤　泰子 </t>
  </si>
  <si>
    <t>中島　若菜 </t>
  </si>
  <si>
    <t>北村　麻依子 </t>
  </si>
  <si>
    <t>中島　葵 </t>
  </si>
  <si>
    <t>田中　亜弥 </t>
  </si>
  <si>
    <t>古木　裕子 </t>
  </si>
  <si>
    <t>坂上　奈穂 </t>
  </si>
  <si>
    <t>平塚　早紀 </t>
  </si>
  <si>
    <t>松阪　江里 </t>
  </si>
  <si>
    <t>922 </t>
  </si>
  <si>
    <t>927 </t>
  </si>
  <si>
    <t>940 </t>
  </si>
  <si>
    <t>島田　里美 </t>
  </si>
  <si>
    <t>高山　美早季 </t>
  </si>
  <si>
    <t>965 </t>
  </si>
  <si>
    <t>967 </t>
  </si>
  <si>
    <t>972 </t>
  </si>
  <si>
    <t>973 </t>
  </si>
  <si>
    <t>宇井　梨花子 </t>
  </si>
  <si>
    <t>成田高校 </t>
  </si>
  <si>
    <t>岩井　咲樹 </t>
  </si>
  <si>
    <t>植木　咲吏 </t>
  </si>
  <si>
    <t>993 </t>
  </si>
  <si>
    <t>加々美　樹里 </t>
  </si>
  <si>
    <t>城之内　沙季 </t>
  </si>
  <si>
    <t>1001 </t>
  </si>
  <si>
    <t>1014 </t>
  </si>
  <si>
    <t>亀井　里枝子 </t>
  </si>
  <si>
    <t>村岡　ひかる </t>
  </si>
  <si>
    <t>1029 </t>
  </si>
  <si>
    <t>1032 </t>
  </si>
  <si>
    <t>サントピアテニスクラブ </t>
  </si>
  <si>
    <t>あざみ野ローンテニスクラブ </t>
  </si>
  <si>
    <t>東大宮テニスクラブ </t>
  </si>
  <si>
    <t>肥後橋　龍ノ介 </t>
  </si>
  <si>
    <t>塚越　皓平 </t>
  </si>
  <si>
    <t>竹島　諒 </t>
  </si>
  <si>
    <t>松本　智紀 </t>
  </si>
  <si>
    <t>薯h原　覚 </t>
  </si>
  <si>
    <t>多摩大学附属聖ヶ丘中学校 </t>
  </si>
  <si>
    <t>藤枝　尚貴 </t>
  </si>
  <si>
    <t>寺薗　純眞 </t>
  </si>
  <si>
    <t>山崎　亮 </t>
  </si>
  <si>
    <t>戸田市テニス協会 </t>
  </si>
  <si>
    <t>磯目　圭吾 </t>
  </si>
  <si>
    <t>田中　雅人 </t>
  </si>
  <si>
    <t>荒井　慶介 </t>
  </si>
  <si>
    <t>新橋TC </t>
  </si>
  <si>
    <t>仁井田　直也 </t>
  </si>
  <si>
    <t>出頭　悟 </t>
  </si>
  <si>
    <t>深澤　亮祐 </t>
  </si>
  <si>
    <t>安達　和子 </t>
  </si>
  <si>
    <t>619 </t>
  </si>
  <si>
    <t>丹生　ありさ </t>
  </si>
  <si>
    <t>市原　杏花 </t>
  </si>
  <si>
    <t>中村　朱里 </t>
  </si>
  <si>
    <t>富岡　眞也 </t>
  </si>
  <si>
    <t>佃　ちはる </t>
  </si>
  <si>
    <t>川又　絵比 </t>
  </si>
  <si>
    <t>大浦　優香 </t>
  </si>
  <si>
    <t>渡　真弓 </t>
  </si>
  <si>
    <t>高橋　美花 </t>
  </si>
  <si>
    <t>田辺　千絵 </t>
  </si>
  <si>
    <t>石元　佑佳 </t>
  </si>
  <si>
    <t>小林　明日香 </t>
  </si>
  <si>
    <t>鈴木　茜 </t>
  </si>
  <si>
    <t>山田　智恵子 </t>
  </si>
  <si>
    <t>松本　千亜季 </t>
  </si>
  <si>
    <t>日本女子大学附属高校 </t>
  </si>
  <si>
    <t>田中　真子 </t>
  </si>
  <si>
    <t>山中　亜美 </t>
  </si>
  <si>
    <t>山崎　麻衣子 </t>
  </si>
  <si>
    <t>染谷　未由 </t>
  </si>
  <si>
    <t>河内　希美 </t>
  </si>
  <si>
    <t>手塚　みなみ </t>
  </si>
  <si>
    <t>稲垣　あずさ </t>
  </si>
  <si>
    <t>羽澤　未宥 </t>
  </si>
  <si>
    <t>宇佐美　美有紀 </t>
  </si>
  <si>
    <t>大増中学校 </t>
  </si>
  <si>
    <t>柳川　咲 </t>
  </si>
  <si>
    <t>大西　里依香 </t>
  </si>
  <si>
    <t>名取　恭 </t>
  </si>
  <si>
    <t>尾崎　希良々 </t>
  </si>
  <si>
    <t>早坂　真生 </t>
  </si>
  <si>
    <t>日高　麻友 </t>
  </si>
  <si>
    <t>岡本　奈央 </t>
  </si>
  <si>
    <t>牛山　香奈 </t>
  </si>
  <si>
    <t>齋藤　史歩 </t>
  </si>
  <si>
    <t>川上　悟央 </t>
  </si>
  <si>
    <t>530 </t>
  </si>
  <si>
    <t>531 </t>
  </si>
  <si>
    <t>541 </t>
  </si>
  <si>
    <t>547 </t>
  </si>
  <si>
    <t>松澤　圭祐 </t>
  </si>
  <si>
    <t>556 </t>
  </si>
  <si>
    <t>559 </t>
  </si>
  <si>
    <t>562 </t>
  </si>
  <si>
    <t>569 </t>
  </si>
  <si>
    <t>581 </t>
  </si>
  <si>
    <t>588 </t>
  </si>
  <si>
    <t>590 </t>
  </si>
  <si>
    <t>598 </t>
  </si>
  <si>
    <t>617 </t>
  </si>
  <si>
    <t>秋山　陽 </t>
  </si>
  <si>
    <t>626 </t>
  </si>
  <si>
    <t>634 </t>
  </si>
  <si>
    <t>641 </t>
  </si>
  <si>
    <t>642 </t>
  </si>
  <si>
    <t>653 </t>
  </si>
  <si>
    <t>宮崎　雄佑 </t>
  </si>
  <si>
    <t>692 </t>
  </si>
  <si>
    <t>695 </t>
  </si>
  <si>
    <t>699 </t>
  </si>
  <si>
    <t>704 </t>
  </si>
  <si>
    <t>709 </t>
  </si>
  <si>
    <t>福島　晴之 </t>
  </si>
  <si>
    <t>721 </t>
  </si>
  <si>
    <t>741 </t>
  </si>
  <si>
    <t>750 </t>
  </si>
  <si>
    <t>飯川　拓矢 </t>
  </si>
  <si>
    <t>サレジオ学院中学校 </t>
  </si>
  <si>
    <t>後藤　桂太郎 </t>
  </si>
  <si>
    <t>玉木　宏昌 </t>
  </si>
  <si>
    <t>吉川　修平 </t>
  </si>
  <si>
    <t>本間　春樹 </t>
  </si>
  <si>
    <t>村上　公一 </t>
  </si>
  <si>
    <t>渡邊　祥平 </t>
  </si>
  <si>
    <t>窪田　湧 </t>
  </si>
  <si>
    <t>中央中等教育学校 </t>
  </si>
  <si>
    <t>日下部　数馬 </t>
  </si>
  <si>
    <t>石塚　慧 </t>
  </si>
  <si>
    <t>アウリンテニスクラブ </t>
  </si>
  <si>
    <t>VIP･TOPグループ </t>
  </si>
  <si>
    <t>フューチャーズテニス </t>
  </si>
  <si>
    <t>四釜　賢人 </t>
  </si>
  <si>
    <t>浅井　祐哉 </t>
  </si>
  <si>
    <t>坪井　晃一 </t>
  </si>
  <si>
    <t>藤井　拓朗 </t>
  </si>
  <si>
    <t>村岡　賢 </t>
  </si>
  <si>
    <t>秋山　直輝 </t>
  </si>
  <si>
    <t>村本　和也 </t>
  </si>
  <si>
    <t>山本　健太郎 </t>
  </si>
  <si>
    <t>横浜国立大附属横浜中学校 </t>
  </si>
  <si>
    <t>箕輪　泰地 </t>
  </si>
  <si>
    <t>Fun to Tennis </t>
  </si>
  <si>
    <t>遠山　孝行 </t>
  </si>
  <si>
    <t>JAM </t>
  </si>
  <si>
    <t>伊東　和輝 </t>
  </si>
  <si>
    <t>篠崎　那岐 </t>
  </si>
  <si>
    <t>Team104 </t>
  </si>
  <si>
    <t>矢島　一輝 </t>
  </si>
  <si>
    <t>恒松　海 </t>
  </si>
  <si>
    <t>鈴木　雄太 </t>
  </si>
  <si>
    <t>田村　泰輝 </t>
  </si>
  <si>
    <t>内田　一登 </t>
  </si>
  <si>
    <t>篠原　礼資 </t>
  </si>
  <si>
    <t>増田　佳緒理 </t>
  </si>
  <si>
    <t>151 </t>
  </si>
  <si>
    <t>林　夏乃花 </t>
  </si>
  <si>
    <t>下里　夏恋 </t>
  </si>
  <si>
    <t>石倉　愛莉 </t>
  </si>
  <si>
    <t>157 </t>
  </si>
  <si>
    <t>坂井　麻耶 </t>
  </si>
  <si>
    <t>名取　笑 </t>
  </si>
  <si>
    <t>芦沢　夏鈴 </t>
  </si>
  <si>
    <t>内山　真由美 </t>
  </si>
  <si>
    <t>大岩　紗織 </t>
  </si>
  <si>
    <t>澤柳　璃子 </t>
  </si>
  <si>
    <t>矢口拓麻</t>
  </si>
  <si>
    <t>牧野　茜 </t>
  </si>
  <si>
    <t>岩瀬　広恵 </t>
  </si>
  <si>
    <t>今井　綾子 </t>
  </si>
  <si>
    <t>細谷　彩夏 </t>
  </si>
  <si>
    <t>坂井　大生 </t>
  </si>
  <si>
    <t>大芝　良介 </t>
  </si>
  <si>
    <t>加藤　貴哉 </t>
  </si>
  <si>
    <t>西山　理人 </t>
  </si>
  <si>
    <t>高橋　良介 </t>
  </si>
  <si>
    <t>尾谷　佳洋 </t>
  </si>
  <si>
    <t>JSSテニスアリーナ相模 </t>
  </si>
  <si>
    <t>横井　将人 </t>
  </si>
  <si>
    <t>川窪　涼 </t>
  </si>
  <si>
    <t>2807 </t>
  </si>
  <si>
    <t>近藤　弘望 </t>
  </si>
  <si>
    <t>尾形　雅貴 </t>
  </si>
  <si>
    <t>大石　昂輝 </t>
  </si>
  <si>
    <t>山田　竜大 </t>
  </si>
  <si>
    <t>金谷　圭祐 </t>
  </si>
  <si>
    <t>内藤　勇樹 </t>
  </si>
  <si>
    <t>高橋　正大 </t>
  </si>
  <si>
    <t>GTC </t>
  </si>
  <si>
    <t>松原　慎 </t>
  </si>
  <si>
    <t>本田　光希 </t>
  </si>
  <si>
    <t>山浦　剛史 </t>
  </si>
  <si>
    <t>井形　圭希 </t>
  </si>
  <si>
    <t>南澤　啓太 </t>
  </si>
  <si>
    <t>丸山　悠太 </t>
  </si>
  <si>
    <t>堀口　大輔 </t>
  </si>
  <si>
    <t>植松　祐仁 </t>
  </si>
  <si>
    <t>須藤　竜一 </t>
  </si>
  <si>
    <t>三宅　晃史 </t>
  </si>
  <si>
    <t>木村　晶平 </t>
  </si>
  <si>
    <t>田中　智大 </t>
  </si>
  <si>
    <t>平川　友也 </t>
  </si>
  <si>
    <t>曽根　龍之介 </t>
  </si>
  <si>
    <t>秋澤　謙吾 </t>
  </si>
  <si>
    <t>井出　澄 </t>
  </si>
  <si>
    <t>原田　真帆 </t>
  </si>
  <si>
    <t>嶋津　佑菜 </t>
  </si>
  <si>
    <t>田窪　優子 </t>
  </si>
  <si>
    <t>安藤　恵利子 </t>
  </si>
  <si>
    <t>宮本　愛弓 </t>
  </si>
  <si>
    <t>井村　優美 </t>
  </si>
  <si>
    <t>臼田　桃子 </t>
  </si>
  <si>
    <t>石原　未貴 </t>
  </si>
  <si>
    <t>末満　まろか </t>
  </si>
  <si>
    <t>松下　栞奈 </t>
  </si>
  <si>
    <t>村越　夢子 </t>
  </si>
  <si>
    <t>大林　らら </t>
  </si>
  <si>
    <t>峰岸　真子 </t>
  </si>
  <si>
    <t>大熊　渚 </t>
  </si>
  <si>
    <t>押野　紗穂 </t>
  </si>
  <si>
    <t>斉藤　夏樹 </t>
  </si>
  <si>
    <t>助川　峰理 </t>
  </si>
  <si>
    <t>大石　真珠美 </t>
  </si>
  <si>
    <t>中村　冴香 </t>
  </si>
  <si>
    <t>光山　ことみ </t>
  </si>
  <si>
    <t>栗原　里奈 </t>
  </si>
  <si>
    <t>長坂　由紀乃 </t>
  </si>
  <si>
    <t>木佐貫　香 </t>
  </si>
  <si>
    <t>岩波　詩歩 </t>
  </si>
  <si>
    <t>大和田　明里 </t>
  </si>
  <si>
    <t>松沼　ゆう美 </t>
  </si>
  <si>
    <t>春川　彩夏 </t>
  </si>
  <si>
    <t>井上　友紀 </t>
  </si>
  <si>
    <t>カリタス女子高校 </t>
  </si>
  <si>
    <t>山岸　史奈 </t>
  </si>
  <si>
    <t>原　進吾 </t>
  </si>
  <si>
    <t>大島　慶太 </t>
  </si>
  <si>
    <t>佐藤　祥 </t>
  </si>
  <si>
    <t>渡邊　舜 </t>
  </si>
  <si>
    <t>田村　惇 </t>
  </si>
  <si>
    <t>川光　剣士 </t>
  </si>
  <si>
    <t>星野　慶 </t>
  </si>
  <si>
    <t>井口　寿則 </t>
  </si>
  <si>
    <t>川口　拓馬 </t>
  </si>
  <si>
    <t>新井　敬祐 </t>
  </si>
  <si>
    <t>坪内　耕平 </t>
  </si>
  <si>
    <t>あかぎテニスクラブ </t>
  </si>
  <si>
    <t>中村　光 </t>
  </si>
  <si>
    <t>園田　和也 </t>
  </si>
  <si>
    <t>秋山　優弥 </t>
  </si>
  <si>
    <t>澤田　遼 </t>
  </si>
  <si>
    <t>有我　美貴也 </t>
  </si>
  <si>
    <t>298 </t>
  </si>
  <si>
    <t>榊原　泉 </t>
  </si>
  <si>
    <t>品澤　里絵子 </t>
  </si>
  <si>
    <t>浜田　爽花 </t>
  </si>
  <si>
    <t>小田切　さゆり </t>
  </si>
  <si>
    <t>河野　瞳 </t>
  </si>
  <si>
    <t>佐藤　歩 </t>
  </si>
  <si>
    <t>飯泉　早慧夏 </t>
  </si>
  <si>
    <t>日隈　詩織 </t>
  </si>
  <si>
    <t>田村　実里 </t>
  </si>
  <si>
    <t>杉本　可奈子 </t>
  </si>
  <si>
    <t>久山　なつほ </t>
  </si>
  <si>
    <t>318 </t>
  </si>
  <si>
    <t>本橋　夏実 </t>
  </si>
  <si>
    <t>宮崎　望 </t>
  </si>
  <si>
    <t>星野　百香 </t>
  </si>
  <si>
    <t>多田　佳乃子 </t>
  </si>
  <si>
    <t>松本　千広 </t>
  </si>
  <si>
    <t>青木　美侑 </t>
  </si>
  <si>
    <t>高田　奈実 </t>
  </si>
  <si>
    <t>森川　真紀 </t>
  </si>
  <si>
    <t>小川　海奈 </t>
  </si>
  <si>
    <t>山藤　彩香 </t>
  </si>
  <si>
    <t>奥本　瑞希 </t>
  </si>
  <si>
    <t>牛山　友実子 </t>
  </si>
  <si>
    <t>土田　麻美 </t>
  </si>
  <si>
    <t>本郷　未生 </t>
  </si>
  <si>
    <t>北沢　萌々 </t>
  </si>
  <si>
    <t>服原　令佳 </t>
  </si>
  <si>
    <t>黛　早織 </t>
  </si>
  <si>
    <t>梶川　梨紗 </t>
  </si>
  <si>
    <t>342 </t>
  </si>
  <si>
    <t>344 </t>
  </si>
  <si>
    <t>高藤　真由子 </t>
  </si>
  <si>
    <t>阿部　美貴 </t>
  </si>
  <si>
    <t>鈴木　亜美 </t>
  </si>
  <si>
    <t>磯部　唯 </t>
  </si>
  <si>
    <t>池本　智佳 </t>
  </si>
  <si>
    <t>高橋　愛 </t>
  </si>
  <si>
    <t>田島　有花 </t>
  </si>
  <si>
    <t>祢宜　美里 </t>
  </si>
  <si>
    <t>佐藤　三華 </t>
  </si>
  <si>
    <t>坂本　明香 </t>
  </si>
  <si>
    <t>金丸　瑞規 </t>
  </si>
  <si>
    <t>木村　香澄 </t>
  </si>
  <si>
    <t>366 </t>
  </si>
  <si>
    <t>大内　俊輝 </t>
  </si>
  <si>
    <t>本間　凌太 </t>
  </si>
  <si>
    <t>杉田　雅俊 </t>
  </si>
  <si>
    <t>東海大学附属浦安中学校 </t>
  </si>
  <si>
    <t>土屋　諒 </t>
  </si>
  <si>
    <t>笠井　亮佑 </t>
  </si>
  <si>
    <t>諏訪　皓士 </t>
  </si>
  <si>
    <t>中山　雄太 </t>
  </si>
  <si>
    <t>樋口　政隆 </t>
  </si>
  <si>
    <t>守谷ＴＣ</t>
  </si>
  <si>
    <t>初石ＴＣ</t>
  </si>
  <si>
    <t>若山　泰吾 </t>
  </si>
  <si>
    <t>鈴木　亮 </t>
  </si>
  <si>
    <t>竹越　勇介 </t>
  </si>
  <si>
    <t>上田　昌輝 </t>
  </si>
  <si>
    <t>小林　亮 </t>
  </si>
  <si>
    <t>杉江　顕斗 </t>
  </si>
  <si>
    <t>内坪　敬太 </t>
  </si>
  <si>
    <t>鳰川　歩 </t>
  </si>
  <si>
    <t>山外　涼月 </t>
  </si>
  <si>
    <t>塩月　ゆかり </t>
  </si>
  <si>
    <t>石井　舞 </t>
  </si>
  <si>
    <t>入江　真子 </t>
  </si>
  <si>
    <t>原田　咲 </t>
  </si>
  <si>
    <t>深井　芽衣 </t>
  </si>
  <si>
    <t>吉田　明日香 </t>
  </si>
  <si>
    <t>神保　栞 </t>
  </si>
  <si>
    <t>日比　沙織 </t>
  </si>
  <si>
    <t>増田　沙希子 </t>
  </si>
  <si>
    <t>水戸短期大学附属高等学校 </t>
  </si>
  <si>
    <t>新井　祥子 </t>
  </si>
  <si>
    <t>松本　雪乃 </t>
  </si>
  <si>
    <t>高崎　奈美 </t>
  </si>
  <si>
    <t>寺師　彩夏 </t>
  </si>
  <si>
    <t>大川　風花 </t>
  </si>
  <si>
    <t>内藤　早紀子 </t>
  </si>
  <si>
    <t>藤岡　希 </t>
  </si>
  <si>
    <t>村井　さくら </t>
  </si>
  <si>
    <t>川窪　彩希 </t>
  </si>
  <si>
    <t>高柳　麗香 </t>
  </si>
  <si>
    <t>鈴木　紫乃 </t>
  </si>
  <si>
    <t>西原　航 </t>
  </si>
  <si>
    <t>國井　宏太 </t>
  </si>
  <si>
    <t>湯浅茉夕</t>
  </si>
  <si>
    <t>加藤木彩</t>
  </si>
  <si>
    <t>大畑　莉奈 </t>
  </si>
  <si>
    <t>山藤　真帆 </t>
  </si>
  <si>
    <t>ムナスィンガ　莉奈 </t>
  </si>
  <si>
    <t>川田　実央 </t>
  </si>
  <si>
    <t>古井　唯 </t>
  </si>
  <si>
    <t>吉澤　君佳 </t>
  </si>
  <si>
    <t>高嶋　優衣 </t>
  </si>
  <si>
    <t>梅原　萌 </t>
  </si>
  <si>
    <t>三井　彩 </t>
  </si>
  <si>
    <t>欠場</t>
  </si>
  <si>
    <t>遠西　裕也 </t>
  </si>
  <si>
    <t>坂井　亮介 </t>
  </si>
  <si>
    <t>佐多　晟周 </t>
  </si>
  <si>
    <t>猪野　真大 </t>
  </si>
  <si>
    <t>高橋　克典 </t>
  </si>
  <si>
    <t>箕輪　裕樹 </t>
  </si>
  <si>
    <t>横倉　唯 </t>
  </si>
  <si>
    <t>三好　晃弘 </t>
  </si>
  <si>
    <t>江戸川学園取手高校 </t>
  </si>
  <si>
    <t>古谷　岳士 </t>
  </si>
  <si>
    <t>志賀　靖 </t>
  </si>
  <si>
    <t>ラ･ポームあすなろラケットクラブ </t>
  </si>
  <si>
    <t>名和　雅斗 </t>
  </si>
  <si>
    <t>斉藤　洋平 </t>
  </si>
  <si>
    <t>品川　直人 </t>
  </si>
  <si>
    <t>前橋工業高校 </t>
  </si>
  <si>
    <t>野沢　知仁 </t>
  </si>
  <si>
    <t>駿台甲府高校 </t>
  </si>
  <si>
    <t>笠原　翔 </t>
  </si>
  <si>
    <t>島　充 </t>
  </si>
  <si>
    <t>小田急はたのテニスガーデン </t>
  </si>
  <si>
    <t>松浦　元紀 </t>
  </si>
  <si>
    <t>船橋西高校 </t>
  </si>
  <si>
    <t>安部　竜介 </t>
  </si>
  <si>
    <t>東島　健哉 </t>
  </si>
  <si>
    <t>横田　匡孝 </t>
  </si>
  <si>
    <t>三笠テニススクール </t>
  </si>
  <si>
    <t>土田　亮太 </t>
  </si>
  <si>
    <t>三瀬　農 </t>
  </si>
  <si>
    <t>田中　凛 </t>
  </si>
  <si>
    <t>東京グリーンヒルズテニスクラブ </t>
  </si>
  <si>
    <t>三村　亮仁 </t>
  </si>
  <si>
    <t>須藤　瑛 </t>
  </si>
  <si>
    <t>竹内　聡有 </t>
  </si>
  <si>
    <t>園田　健雄 </t>
  </si>
  <si>
    <t>571 </t>
  </si>
  <si>
    <t>小島　優夏 </t>
  </si>
  <si>
    <t>畑山　彩貴 </t>
  </si>
  <si>
    <t>足立　千織 </t>
  </si>
  <si>
    <t>親川　いずみ </t>
  </si>
  <si>
    <t>臼井　佑奈 </t>
  </si>
  <si>
    <t>内田　葵 </t>
  </si>
  <si>
    <t>川口東高校 </t>
  </si>
  <si>
    <t>茨城高校 </t>
  </si>
  <si>
    <t>金子　史奈 </t>
  </si>
  <si>
    <t>高山　由佳 </t>
  </si>
  <si>
    <t>鈴木　あかね </t>
  </si>
  <si>
    <t>根本　奈々 </t>
  </si>
  <si>
    <t>廣瀬　詩織 </t>
  </si>
  <si>
    <t>長谷川　咲良 </t>
  </si>
  <si>
    <t>和泉田　安里 </t>
  </si>
  <si>
    <t>萩原　真由子 </t>
  </si>
  <si>
    <t>前橋女子高校 </t>
  </si>
  <si>
    <t>吉澤　綾華 </t>
  </si>
  <si>
    <t>烏山女子高校 </t>
  </si>
  <si>
    <t>宮本　栞 </t>
  </si>
  <si>
    <t>古川　美沙 </t>
  </si>
  <si>
    <t>緑川　知恵子 </t>
  </si>
  <si>
    <t>犬塚　菜月 </t>
  </si>
  <si>
    <t>山田　桐子 </t>
  </si>
  <si>
    <t>清田　佳奈恵 </t>
  </si>
  <si>
    <t>谷中　友里恵 </t>
  </si>
  <si>
    <t>宇都宮海星女子学院中学校 </t>
  </si>
  <si>
    <t>泉水　玖瑠美 </t>
  </si>
  <si>
    <t>鈴木　美也 </t>
  </si>
  <si>
    <t>横須賀　有沙 </t>
  </si>
  <si>
    <t>吉田　美音 </t>
  </si>
  <si>
    <t>616 </t>
  </si>
  <si>
    <t>松田　奈々 </t>
  </si>
  <si>
    <t>山田　はるか </t>
  </si>
  <si>
    <t>柴野　真央 </t>
  </si>
  <si>
    <t>加々美　茉那 </t>
  </si>
  <si>
    <t>林　夏鈴 </t>
  </si>
  <si>
    <t>青木　ひらり </t>
  </si>
  <si>
    <t>岩村テニスアカデミー </t>
  </si>
  <si>
    <t>安藤　夢茉 </t>
  </si>
  <si>
    <t>武井　未来 </t>
  </si>
  <si>
    <t>2596 </t>
  </si>
  <si>
    <t>井上　里菜 </t>
  </si>
  <si>
    <t>國見　まどか </t>
  </si>
  <si>
    <t>斉藤　はるか </t>
  </si>
  <si>
    <t>岡　千聖 </t>
  </si>
  <si>
    <t>崎山　理子 </t>
  </si>
  <si>
    <t>松川　聖奈 </t>
  </si>
  <si>
    <t>佐藤　結 </t>
  </si>
  <si>
    <t>柳井　つぐみ </t>
  </si>
  <si>
    <t>長岡　理奈 </t>
  </si>
  <si>
    <t>野宮　夕真子 </t>
  </si>
  <si>
    <t>鈴木　咲希 </t>
  </si>
  <si>
    <t>酒井　可菜子 </t>
  </si>
  <si>
    <t>関口　彩花 </t>
  </si>
  <si>
    <t>2610 </t>
  </si>
  <si>
    <t>泉　佳代子 </t>
  </si>
  <si>
    <t>森崎　菜々子 </t>
  </si>
  <si>
    <t>西川　瑳恵 </t>
  </si>
  <si>
    <t>佐鳥　奈帆子 </t>
  </si>
  <si>
    <t>新部　由紀子 </t>
  </si>
  <si>
    <t>杉山　育 </t>
  </si>
  <si>
    <t>山本　晶子 </t>
  </si>
  <si>
    <t>笠井　麻菜美 </t>
  </si>
  <si>
    <t>平良　彩 </t>
  </si>
  <si>
    <t>山口　ひかる </t>
  </si>
  <si>
    <t>金山　菜々 </t>
  </si>
  <si>
    <t>後藤　祐香 </t>
  </si>
  <si>
    <t>中澤　美奈 </t>
  </si>
  <si>
    <t>寺田　穂 </t>
  </si>
  <si>
    <t>黒澤　都雅 </t>
  </si>
  <si>
    <t>竹中　里沙 </t>
  </si>
  <si>
    <t>小澤　杏奈 </t>
  </si>
  <si>
    <t>伊藤　佑寧 </t>
  </si>
  <si>
    <t>小林　綾 </t>
  </si>
  <si>
    <t>市原　怜奈 </t>
  </si>
  <si>
    <t>吉岡　晃子 </t>
  </si>
  <si>
    <t>井上　沙紀 </t>
  </si>
  <si>
    <t>樋田　海碧 </t>
  </si>
  <si>
    <t>半田　晶子 </t>
  </si>
  <si>
    <t>阿部　有希 </t>
  </si>
  <si>
    <t>1202 </t>
  </si>
  <si>
    <t>野崎　智奈美 </t>
  </si>
  <si>
    <t>鈴木　香菜 </t>
  </si>
  <si>
    <t>加藤　真帆 </t>
  </si>
  <si>
    <t>増田　舞優乃 </t>
  </si>
  <si>
    <t>菅野　七海 </t>
  </si>
  <si>
    <t>山下　友菜 </t>
  </si>
  <si>
    <t>金子　愛 </t>
  </si>
  <si>
    <t>志田　このみ </t>
  </si>
  <si>
    <t>中野　ひとみ </t>
  </si>
  <si>
    <t>米森　亜沙香 </t>
  </si>
  <si>
    <t>篠原　麻美 </t>
  </si>
  <si>
    <t>廣川　叶奈 </t>
  </si>
  <si>
    <t>白水　有紀 </t>
  </si>
  <si>
    <t>手塚　愛莉 </t>
  </si>
  <si>
    <t>木戸　真琴 </t>
  </si>
  <si>
    <t>加藤　慧 </t>
  </si>
  <si>
    <t>板野　湖子 </t>
  </si>
  <si>
    <t>黒田　夏未 </t>
  </si>
  <si>
    <t>辻　紘子 </t>
  </si>
  <si>
    <t>吉野　綾夏 </t>
  </si>
  <si>
    <t>横浜雙葉中学校 </t>
  </si>
  <si>
    <t>龍川　未空 </t>
  </si>
  <si>
    <t>高橋　里佳 </t>
  </si>
  <si>
    <t>津曲　舞 </t>
  </si>
  <si>
    <t>大久保　友理 </t>
  </si>
  <si>
    <t>小倉　万由子 </t>
  </si>
  <si>
    <t>千野　真実 </t>
  </si>
  <si>
    <t>星　奈摘 </t>
  </si>
  <si>
    <t>田村　有希 </t>
  </si>
  <si>
    <t>山田　千裕 </t>
  </si>
  <si>
    <t>小沢　凪沙 </t>
  </si>
  <si>
    <t>井口　貴美 </t>
  </si>
  <si>
    <t>小田部　真依 </t>
  </si>
  <si>
    <t>遠藤　有菜 </t>
  </si>
  <si>
    <t>樋口　紗羅 </t>
  </si>
  <si>
    <t>下田　晴香 </t>
  </si>
  <si>
    <t>森島　杏菜 </t>
  </si>
  <si>
    <t>小田野　恕子 </t>
  </si>
  <si>
    <t>志賀　涼子 </t>
  </si>
  <si>
    <t>直井　望 </t>
  </si>
  <si>
    <t>高梨　有紗 </t>
  </si>
  <si>
    <t>武田　詩織 </t>
  </si>
  <si>
    <t>川端　明日香 </t>
  </si>
  <si>
    <t>高野　響子 </t>
  </si>
  <si>
    <t>江幡　優 </t>
  </si>
  <si>
    <t>川田　真夕 </t>
  </si>
  <si>
    <t>石原　朋佳 </t>
  </si>
  <si>
    <t>代永　梨花子 </t>
  </si>
  <si>
    <t>志田　麻緒 </t>
  </si>
  <si>
    <t>増崎　玲香 </t>
  </si>
  <si>
    <t>高橋　友菜 </t>
  </si>
  <si>
    <t>茂木　麻莉菜 </t>
  </si>
  <si>
    <t>藤谷　優里 </t>
  </si>
  <si>
    <t>加藤　裕美 </t>
  </si>
  <si>
    <t>堀川　絢乃 </t>
  </si>
  <si>
    <t>幸田　あずみ </t>
  </si>
  <si>
    <t>伊藤　晴香 </t>
  </si>
  <si>
    <t>友田　朱音 </t>
  </si>
  <si>
    <t>中野　朱理 </t>
  </si>
  <si>
    <t>生形　彩香 </t>
  </si>
  <si>
    <t>折橋　里沙 </t>
  </si>
  <si>
    <t>宮坂　百恵 </t>
  </si>
  <si>
    <t>加藤　晴美 </t>
  </si>
  <si>
    <t>水倉　青唯 </t>
  </si>
  <si>
    <t>河合　菜々子 </t>
  </si>
  <si>
    <t>中島　樹里 </t>
  </si>
  <si>
    <t>原口　沙絵 </t>
  </si>
  <si>
    <t>市田　実鈴 </t>
  </si>
  <si>
    <t>青木　こころ </t>
  </si>
  <si>
    <t>中山　麗未 </t>
  </si>
  <si>
    <t>中山　史織 </t>
  </si>
  <si>
    <t>鈴木　沙也伽 </t>
  </si>
  <si>
    <t>川野　華恋 </t>
  </si>
  <si>
    <t>高野　真衣 </t>
  </si>
  <si>
    <t>萩谷　涼菜 </t>
  </si>
  <si>
    <t>諸橋　孝昭 </t>
  </si>
  <si>
    <t>金澤　惇 </t>
  </si>
  <si>
    <t>鹿沼東高校 </t>
  </si>
  <si>
    <t>大久保　太貴 </t>
  </si>
  <si>
    <t>高田馬場シチズンテニススクール </t>
  </si>
  <si>
    <t>大重　桃香 </t>
  </si>
  <si>
    <t>黒川　愛子 </t>
  </si>
  <si>
    <t>686 </t>
  </si>
  <si>
    <t>渡邉　明日香 </t>
  </si>
  <si>
    <t>川元　さわ </t>
  </si>
  <si>
    <t>木村　優子 </t>
  </si>
  <si>
    <t>名児耶　沙織 </t>
  </si>
  <si>
    <t>木賊　萌 </t>
  </si>
  <si>
    <t>高橋　そよか </t>
  </si>
  <si>
    <t>山下　胡己 </t>
  </si>
  <si>
    <t>生方　理子 </t>
  </si>
  <si>
    <t>宇都宮中央女子高校 </t>
  </si>
  <si>
    <t>林　果穂 </t>
  </si>
  <si>
    <t>鹿岡　早紀 </t>
  </si>
  <si>
    <t>滝口　理華子 </t>
  </si>
  <si>
    <t>牛島　里咲 </t>
  </si>
  <si>
    <t>遠藤　夏菜美 </t>
  </si>
  <si>
    <t>福田　薫 </t>
  </si>
  <si>
    <t>矢沢　帆波 </t>
  </si>
  <si>
    <t>富田　七菜子 </t>
  </si>
  <si>
    <t>竹田　真也 </t>
  </si>
  <si>
    <t>滝谷　聡史 </t>
  </si>
  <si>
    <t>三橋　弘崇 </t>
  </si>
  <si>
    <t>大泉ナベテニスクラブ </t>
  </si>
  <si>
    <t>溝部　雅恭 </t>
  </si>
  <si>
    <t>茗溪学園高校 </t>
  </si>
  <si>
    <t>中山　翼 </t>
  </si>
  <si>
    <t>高山　祐輔 </t>
  </si>
  <si>
    <t>中久喜　凛太朗 </t>
  </si>
  <si>
    <t>山崎　瑛ニ </t>
  </si>
  <si>
    <t>立正中学校 </t>
  </si>
  <si>
    <t>鈴木　健生 </t>
  </si>
  <si>
    <t>立教池袋中学校 </t>
  </si>
  <si>
    <t>小倉　孝介 </t>
  </si>
  <si>
    <t>近内　俊平 </t>
  </si>
  <si>
    <t>若嶋　大毅 </t>
  </si>
  <si>
    <t>坂本　勇馬 </t>
  </si>
  <si>
    <t>東海ジュニアテニスクラブ </t>
  </si>
  <si>
    <t>米山　博紀 </t>
  </si>
  <si>
    <t>木野　翔 </t>
  </si>
  <si>
    <t>久保　達哉 </t>
  </si>
  <si>
    <t>川田　一輝 </t>
  </si>
  <si>
    <t>稲垣　優作 </t>
  </si>
  <si>
    <t>戸田市スポーツセンター </t>
  </si>
  <si>
    <t>澤崎　真弧人 </t>
  </si>
  <si>
    <t>深沢　建太郎 </t>
  </si>
  <si>
    <t>北山　玲 </t>
  </si>
  <si>
    <t>GTKテニスクラブ </t>
  </si>
  <si>
    <t>竹村　健太 </t>
  </si>
  <si>
    <t>高橋　生太 </t>
  </si>
  <si>
    <t>松本　亘 </t>
  </si>
  <si>
    <t>e-テニスファクトリー </t>
  </si>
  <si>
    <t>眞下　博貴 </t>
  </si>
  <si>
    <t>山崎　貴志 </t>
  </si>
  <si>
    <t>足木　亮志 </t>
  </si>
  <si>
    <t>646 </t>
  </si>
  <si>
    <t>常総学院高校 </t>
  </si>
  <si>
    <t>川添　颯 </t>
  </si>
  <si>
    <t>芳賀　大輝 </t>
  </si>
  <si>
    <t>彩テニススクール </t>
  </si>
  <si>
    <t>根岸　陽月 </t>
  </si>
  <si>
    <t>651 </t>
  </si>
  <si>
    <t>小畑　浩章 </t>
  </si>
  <si>
    <t>猪原　柚汰 </t>
  </si>
  <si>
    <t>テニスランド上尾 </t>
  </si>
  <si>
    <t>656 </t>
  </si>
  <si>
    <t>三好　健太 </t>
  </si>
  <si>
    <t>岩槻高校 </t>
  </si>
  <si>
    <t>659 </t>
  </si>
  <si>
    <t>志村　太和 </t>
  </si>
  <si>
    <t>糸井　彬 </t>
  </si>
  <si>
    <t>ロクステニスクラブ </t>
  </si>
  <si>
    <t>宗定　将史 </t>
  </si>
  <si>
    <t>藤原　悠祐 </t>
  </si>
  <si>
    <t>片伯部　稜 </t>
  </si>
  <si>
    <t>市川北高校 </t>
  </si>
  <si>
    <t>豊田　敦史 </t>
  </si>
  <si>
    <t>山崎　豪将 </t>
  </si>
  <si>
    <t>ＴＡＣ</t>
  </si>
  <si>
    <t>村上　淳一 </t>
  </si>
  <si>
    <t>メガロス横浜テニススクール </t>
  </si>
  <si>
    <t>八巻　潤平 </t>
  </si>
  <si>
    <t>テニスハレ大宮 </t>
  </si>
  <si>
    <t>池田　純也 </t>
  </si>
  <si>
    <t>逆井　雄大 </t>
  </si>
  <si>
    <t>城倉　弘樹 </t>
  </si>
  <si>
    <t>原嶋　健太郎 </t>
  </si>
  <si>
    <t>権藤　崇浩 </t>
  </si>
  <si>
    <t>ウェルラケットクラブ </t>
  </si>
  <si>
    <t>黒田　俊樹 </t>
  </si>
  <si>
    <t>長沼　瞭介 </t>
  </si>
  <si>
    <t>江波戸　舜 </t>
  </si>
  <si>
    <t>千葉日本大学第一高校 </t>
  </si>
  <si>
    <t>高橋　拓矢 </t>
  </si>
  <si>
    <t>相馬　巧 </t>
  </si>
  <si>
    <t>越谷南高校 </t>
  </si>
  <si>
    <t>斉藤　嘉則 </t>
  </si>
  <si>
    <t>芦花高校 </t>
  </si>
  <si>
    <t>長神　篤史 </t>
  </si>
  <si>
    <t>浅野高校 </t>
  </si>
  <si>
    <t>馬場　啓輔 </t>
  </si>
  <si>
    <t>木暮　修人 </t>
  </si>
  <si>
    <t>早稲田大学本庄高等学院 </t>
  </si>
  <si>
    <t>吉葉　健太 </t>
  </si>
  <si>
    <t>1385 </t>
  </si>
  <si>
    <t>大鳥中学校 </t>
  </si>
  <si>
    <t>井坂　聡 </t>
  </si>
  <si>
    <t>中野　隆太 </t>
  </si>
  <si>
    <t>1401 </t>
  </si>
  <si>
    <t>松本　直也 </t>
  </si>
  <si>
    <t>小林　創 </t>
  </si>
  <si>
    <t>石毛　俊 </t>
  </si>
  <si>
    <t>西村　拓朗 </t>
  </si>
  <si>
    <t>南　昂佑 </t>
  </si>
  <si>
    <t>森村学園中等部 </t>
  </si>
  <si>
    <t>松本　良太 </t>
  </si>
  <si>
    <t>宮崎　貴司 </t>
  </si>
  <si>
    <t>本岡　佳哲 </t>
  </si>
  <si>
    <t>有田　慎平 </t>
  </si>
  <si>
    <t>槙　翔太郎 </t>
  </si>
  <si>
    <t>NJテニスクラブ </t>
  </si>
  <si>
    <t>92 </t>
  </si>
  <si>
    <t>93 </t>
  </si>
  <si>
    <t>田中　宏典 </t>
  </si>
  <si>
    <t>秀明八千代高等学校 </t>
  </si>
  <si>
    <t>94 </t>
  </si>
  <si>
    <t>95 </t>
  </si>
  <si>
    <t>96 </t>
  </si>
  <si>
    <t>石井　秀明 </t>
  </si>
  <si>
    <t>マリーン庭球倶楽部 </t>
  </si>
  <si>
    <t>98 </t>
  </si>
  <si>
    <t>小松　啓樹 </t>
  </si>
  <si>
    <t>CSJ </t>
  </si>
  <si>
    <t>99 </t>
  </si>
  <si>
    <t>100 </t>
  </si>
  <si>
    <t>坂田　匠 </t>
  </si>
  <si>
    <t>101 </t>
  </si>
  <si>
    <t>田中　裕樹 </t>
  </si>
  <si>
    <t>102 </t>
  </si>
  <si>
    <t>次山　拳生 </t>
  </si>
  <si>
    <t>三輪　将人 </t>
  </si>
  <si>
    <t>YSC </t>
  </si>
  <si>
    <t>104 </t>
  </si>
  <si>
    <t>田中　宏和 </t>
  </si>
  <si>
    <t>SHOW.T.P </t>
  </si>
  <si>
    <t>105 </t>
  </si>
  <si>
    <t>106 </t>
  </si>
  <si>
    <t>107 </t>
  </si>
  <si>
    <t>108 </t>
  </si>
  <si>
    <t>109 </t>
  </si>
  <si>
    <t>藤井　萌子 </t>
  </si>
  <si>
    <t>川幡　莉子 </t>
  </si>
  <si>
    <t>横矢　安奈 </t>
  </si>
  <si>
    <t>横尾　早柚 </t>
  </si>
  <si>
    <t>國吉　美咲 </t>
  </si>
  <si>
    <t>安田　優希 </t>
  </si>
  <si>
    <t>長島　明佳利 </t>
  </si>
  <si>
    <t>鈴木　葵 </t>
  </si>
  <si>
    <t>諸藤　美波 </t>
  </si>
  <si>
    <t>米倉　絵理 </t>
  </si>
  <si>
    <t>戸井田　奈々美 </t>
  </si>
  <si>
    <t>黒沢　彩花 </t>
  </si>
  <si>
    <t>佐藤　久留実 </t>
  </si>
  <si>
    <t>畑　莉々香 </t>
  </si>
  <si>
    <t>須之内　奈菜 </t>
  </si>
  <si>
    <t>青木　ひかる </t>
  </si>
  <si>
    <t>佐治　日奈子 </t>
  </si>
  <si>
    <t>壽崎　汐里 </t>
  </si>
  <si>
    <t>山口　莉奈 </t>
  </si>
  <si>
    <t>伊藤　葵 </t>
  </si>
  <si>
    <t>井口　かおり </t>
  </si>
  <si>
    <t>今井　麻美梨 </t>
  </si>
  <si>
    <t>市瀬　結華理 </t>
  </si>
  <si>
    <t>石原　愛 </t>
  </si>
  <si>
    <t>高島　彰子 </t>
  </si>
  <si>
    <t>大内　日向子 </t>
  </si>
  <si>
    <t>小櫃　瑛里子 </t>
  </si>
  <si>
    <t>柴田　隼亮 </t>
  </si>
  <si>
    <t>柳沼　卓臣 </t>
  </si>
  <si>
    <t>足利みなみテニスクラブ </t>
  </si>
  <si>
    <t>佐藤　進哉 </t>
  </si>
  <si>
    <t>中新井　達也 </t>
  </si>
  <si>
    <t>中越　詳人 </t>
  </si>
  <si>
    <t>飯塚　祐哉 </t>
  </si>
  <si>
    <t>川上　努 </t>
  </si>
  <si>
    <t>田村　竜大 </t>
  </si>
  <si>
    <t>後藤　陸 </t>
  </si>
  <si>
    <t>保坂　亮吾 </t>
  </si>
  <si>
    <t>舟山　徹 </t>
  </si>
  <si>
    <t>伊藤　龍哉 </t>
  </si>
  <si>
    <t>日下　甲 </t>
  </si>
  <si>
    <t>杉浦　健一 </t>
  </si>
  <si>
    <t>松尾　崇平 </t>
  </si>
  <si>
    <t>吉田　俊哉 </t>
  </si>
  <si>
    <t>曽根　遼太 </t>
  </si>
  <si>
    <t>水野　峻成 </t>
  </si>
  <si>
    <t>木村　啓悟 </t>
  </si>
  <si>
    <t>坂井　達明 </t>
  </si>
  <si>
    <t>石川　智章 </t>
  </si>
  <si>
    <t>相木　良太 </t>
  </si>
  <si>
    <t>Ken'sインドアテニススクール千葉 </t>
  </si>
  <si>
    <t>新木　亮佑 </t>
  </si>
  <si>
    <t>楠木　崇久 </t>
  </si>
  <si>
    <t>芳賀　正雄 </t>
  </si>
  <si>
    <t>植田　修麻 </t>
  </si>
  <si>
    <t>林　大和 </t>
  </si>
  <si>
    <t>矢島　大輝 </t>
  </si>
  <si>
    <t>加藤　壮一郎 </t>
  </si>
  <si>
    <t>大塚　寛貴 </t>
  </si>
  <si>
    <t>中島　佑輔 </t>
  </si>
  <si>
    <t>荒井　心平 </t>
  </si>
  <si>
    <t>鈴木　啓太 </t>
  </si>
  <si>
    <t>五味　和馬 </t>
  </si>
  <si>
    <t>高浜中学校 </t>
  </si>
  <si>
    <t>矢沼　卓也 </t>
  </si>
  <si>
    <t>橋本　崇宏 </t>
  </si>
  <si>
    <t>石川　拓人 </t>
  </si>
  <si>
    <t>斎藤　大 </t>
  </si>
  <si>
    <t>2462 </t>
  </si>
  <si>
    <t>林　翼 </t>
  </si>
  <si>
    <t>菅沢　稜 </t>
  </si>
  <si>
    <t>平賀　大貴 </t>
  </si>
  <si>
    <t>大槻　周平 </t>
  </si>
  <si>
    <t>西島　大貴 </t>
  </si>
  <si>
    <t>藤井　達哉 </t>
  </si>
  <si>
    <t>鍋田　史弥 </t>
  </si>
  <si>
    <t>鈴木　崇亮 </t>
  </si>
  <si>
    <t>山田　真也 </t>
  </si>
  <si>
    <t>安部　冬磨 </t>
  </si>
  <si>
    <t>小塚　涼平 </t>
  </si>
  <si>
    <t>清水　崇文 </t>
  </si>
  <si>
    <t>巽　大樹 </t>
  </si>
  <si>
    <t>鈴木　博道 </t>
  </si>
  <si>
    <t>ソレンソン　ジョセフ </t>
  </si>
  <si>
    <t>松尾　陵平 </t>
  </si>
  <si>
    <t>室賀　祥護 </t>
  </si>
  <si>
    <t>小林　翔太郎 </t>
  </si>
  <si>
    <t>猪又　楓矢 </t>
  </si>
  <si>
    <t>開成グリーンテニスクラブ </t>
  </si>
  <si>
    <t>窪田　緑 </t>
  </si>
  <si>
    <t>中田　裕太 </t>
  </si>
  <si>
    <t>依田　隼斗 </t>
  </si>
  <si>
    <t>深澤　隼介 </t>
  </si>
  <si>
    <t>中澤　右京 </t>
  </si>
  <si>
    <t>武井　優太 </t>
  </si>
  <si>
    <t>菊地　恭介 </t>
  </si>
  <si>
    <t>澤田　大 </t>
  </si>
  <si>
    <t>越谷グリーンテニスクラブ </t>
  </si>
  <si>
    <t>天野　広夢 </t>
  </si>
  <si>
    <t>速川　渉 </t>
  </si>
  <si>
    <t>河野　幹 </t>
  </si>
  <si>
    <t>山上　脩造 </t>
  </si>
  <si>
    <t>飯塚　健太 </t>
  </si>
  <si>
    <t>多賀　俊明 </t>
  </si>
  <si>
    <t>比嘉　勇人 </t>
  </si>
  <si>
    <t>大竹　千広 </t>
  </si>
  <si>
    <t>高木　淳 </t>
  </si>
  <si>
    <t>木本　和寿 </t>
  </si>
  <si>
    <t>望月　創達 </t>
  </si>
  <si>
    <t>淡路　夢斗 </t>
  </si>
  <si>
    <t>埼玉栄中学校 </t>
  </si>
  <si>
    <t>浦岡　幸矢 </t>
  </si>
  <si>
    <t>大畑　陽也 </t>
  </si>
  <si>
    <t>小池　一彰 </t>
  </si>
  <si>
    <t>久保田　亘 </t>
  </si>
  <si>
    <t>加藤　平太 </t>
  </si>
  <si>
    <t>高橋　雄太 </t>
  </si>
  <si>
    <t>森田　一孝 </t>
  </si>
  <si>
    <t>小林　誠 </t>
  </si>
  <si>
    <t>赤藤　智哉 </t>
  </si>
  <si>
    <t>藤林　淳 </t>
  </si>
  <si>
    <t>白石　和徳 </t>
  </si>
  <si>
    <t>前橋テニスカレッジ </t>
  </si>
  <si>
    <t>緒方　優介 </t>
  </si>
  <si>
    <t>田中　晋之介 </t>
  </si>
  <si>
    <t>新谷　樹 </t>
  </si>
  <si>
    <t>浅賀　拓海 </t>
  </si>
  <si>
    <t>冨川　琢矢 </t>
  </si>
  <si>
    <t>福島　康平 </t>
  </si>
  <si>
    <t>出居　禎行 </t>
  </si>
  <si>
    <t>刀禰　智文 </t>
  </si>
  <si>
    <t>飯島　渓斗 </t>
  </si>
  <si>
    <t>仁井田　拓也 </t>
  </si>
  <si>
    <t>園塚　宏之 </t>
  </si>
  <si>
    <t>牟禮　勝達 </t>
  </si>
  <si>
    <t>西村　将人 </t>
  </si>
  <si>
    <t>本玉　卓 </t>
  </si>
  <si>
    <t>古川　雄大 </t>
  </si>
  <si>
    <t>桝田　聖哉 </t>
  </si>
  <si>
    <t>森山　泰佑 </t>
  </si>
  <si>
    <t>菊地　紘史 </t>
  </si>
  <si>
    <t>太田南中学校 </t>
  </si>
  <si>
    <t>志田・羽織屋</t>
  </si>
  <si>
    <t>川上・小坂</t>
  </si>
  <si>
    <t>新路・河原</t>
  </si>
  <si>
    <t>浅野・日向</t>
  </si>
  <si>
    <t>遠西・奥野矢</t>
  </si>
  <si>
    <t>金子・渡邊</t>
  </si>
  <si>
    <t>小林・大畑</t>
  </si>
  <si>
    <t>島田・柚木</t>
  </si>
  <si>
    <t>島田・柚木</t>
  </si>
  <si>
    <t>田代・白清</t>
  </si>
  <si>
    <t>田代・白清</t>
  </si>
  <si>
    <t>濱・田中</t>
  </si>
  <si>
    <t>９８（３）</t>
  </si>
  <si>
    <t>斉木・宮本</t>
  </si>
  <si>
    <t>斉木・宮本</t>
  </si>
  <si>
    <t>加藤・真壁</t>
  </si>
  <si>
    <t>金澤・谷古宇</t>
  </si>
  <si>
    <t>志津テニスクラブ</t>
  </si>
  <si>
    <t>98(5)</t>
  </si>
  <si>
    <t>森田・松下</t>
  </si>
  <si>
    <t>山口・関口</t>
  </si>
  <si>
    <t>八田・小林</t>
  </si>
  <si>
    <t>宮本・塚原</t>
  </si>
  <si>
    <t>宮本・塚原</t>
  </si>
  <si>
    <t>河野・中村</t>
  </si>
  <si>
    <t>髙村依里</t>
  </si>
  <si>
    <t>斉木朋美</t>
  </si>
  <si>
    <t>田代悠雅</t>
  </si>
  <si>
    <t>弓岡　香菜子 </t>
  </si>
  <si>
    <t>後藤　萌果 </t>
  </si>
  <si>
    <t>泉　茉以子 </t>
  </si>
  <si>
    <t>前山　美幸 </t>
  </si>
  <si>
    <t>伊志田高校 </t>
  </si>
  <si>
    <t>504 </t>
  </si>
  <si>
    <t>菊地　のぞみ </t>
  </si>
  <si>
    <t>新井　美里 </t>
  </si>
  <si>
    <t>江尻　磨美 </t>
  </si>
  <si>
    <t>510 </t>
  </si>
  <si>
    <t>埼玉平成高校 </t>
  </si>
  <si>
    <t>高橋　香緒里 </t>
  </si>
  <si>
    <t>大塚　桃子 </t>
  </si>
  <si>
    <t>小谷　真生 </t>
  </si>
  <si>
    <t>内藤　千香子 </t>
  </si>
  <si>
    <t>中村　瞳 </t>
  </si>
  <si>
    <t>千葉敬愛高校 </t>
  </si>
  <si>
    <t>金子　真奈 </t>
  </si>
  <si>
    <t>森田　雅幸 </t>
  </si>
  <si>
    <t>565 </t>
  </si>
  <si>
    <t>萩原　みなみ </t>
  </si>
  <si>
    <t>高柳麗香</t>
  </si>
  <si>
    <t>木下ＴＣ</t>
  </si>
  <si>
    <t>伊藤　充紀 </t>
  </si>
  <si>
    <t>須田　数馬 </t>
  </si>
  <si>
    <t>内藤　宏介 </t>
  </si>
  <si>
    <t>鏡ケ浦ジュニアテニススポーツ少年団 </t>
  </si>
  <si>
    <t>日岡　佑介 </t>
  </si>
  <si>
    <t>国学院久我山中学校 </t>
  </si>
  <si>
    <t>川島　周太 </t>
  </si>
  <si>
    <t>東急嶮山スポ-ツガ-デン </t>
  </si>
  <si>
    <t>橘学苑中学校 </t>
  </si>
  <si>
    <t>矢野　智宏 </t>
  </si>
  <si>
    <t>中村　史門 </t>
  </si>
  <si>
    <t>入江　広基 </t>
  </si>
  <si>
    <t>川嶋　真樹 </t>
  </si>
  <si>
    <t>ファミリーテニスクラブ鷹 </t>
  </si>
  <si>
    <t>金井昌太</t>
  </si>
  <si>
    <t>藤代高校</t>
  </si>
  <si>
    <t>志田将</t>
  </si>
  <si>
    <t>田綿　秀光 </t>
  </si>
  <si>
    <t>A-T-Z </t>
  </si>
  <si>
    <t>鈴木　有生 </t>
  </si>
  <si>
    <t>田端　準也 </t>
  </si>
  <si>
    <t>戸島　一樹 </t>
  </si>
  <si>
    <t>津曲　光 </t>
  </si>
  <si>
    <t>鈴木　一起 </t>
  </si>
  <si>
    <t>高橋　礼 </t>
  </si>
  <si>
    <t>岩瀬　征樹 </t>
  </si>
  <si>
    <t>福田　真大 </t>
  </si>
  <si>
    <t>齋藤　優作 </t>
  </si>
  <si>
    <t>藤原　海輝 </t>
  </si>
  <si>
    <t>麗澤中学校 </t>
  </si>
  <si>
    <t>太田　悠翔 </t>
  </si>
  <si>
    <t>蓮沼　賢人 </t>
  </si>
  <si>
    <t>加藤　彰悟 </t>
  </si>
  <si>
    <t>攻玉社学園中等科 </t>
  </si>
  <si>
    <t>福村　圭祐 </t>
  </si>
  <si>
    <t>仲野　悠毅 </t>
  </si>
  <si>
    <t>筑波大学附属高校 </t>
  </si>
  <si>
    <t>藤田　ジュリアン </t>
  </si>
  <si>
    <t>日高　岳 </t>
  </si>
  <si>
    <t>宮本　大勢 </t>
  </si>
  <si>
    <t>隠岐　龍一 </t>
  </si>
  <si>
    <t>大徳　眞人 </t>
  </si>
  <si>
    <t>高島　堯 </t>
  </si>
  <si>
    <t>杓子尾　駿 </t>
  </si>
  <si>
    <t>富池　亮太 </t>
  </si>
  <si>
    <t>松村　英志 </t>
  </si>
  <si>
    <t>上野　大輔 </t>
  </si>
  <si>
    <t>荒木　雅弥 </t>
  </si>
  <si>
    <t>梅津　雄一 </t>
  </si>
  <si>
    <t>金子　綾太 </t>
  </si>
  <si>
    <t>吉澤　幸佑 </t>
  </si>
  <si>
    <t>柴田　温比古 </t>
  </si>
  <si>
    <t>熊澤　良仁 </t>
  </si>
  <si>
    <t>松尾　智弥 </t>
  </si>
  <si>
    <t>東邦大学附属東邦中学校 </t>
  </si>
  <si>
    <t>神田　隆裕 </t>
  </si>
  <si>
    <t>霜村　祐介 </t>
  </si>
  <si>
    <t>有阪　忠晃 </t>
  </si>
  <si>
    <t>川田　進 </t>
  </si>
  <si>
    <t>栗原　唯 </t>
  </si>
  <si>
    <t>武田　大樹 </t>
  </si>
  <si>
    <t>大塚　祐真 </t>
  </si>
  <si>
    <t>本田　悠斗 </t>
  </si>
  <si>
    <t>浜西　一貴 </t>
  </si>
  <si>
    <t>笠井　一希 </t>
  </si>
  <si>
    <t>羽織屋　蓮 </t>
  </si>
  <si>
    <t>コロナテニスクラブ相模原 </t>
  </si>
  <si>
    <t>関東学院中学校 </t>
  </si>
  <si>
    <t>飛田　和邦 </t>
  </si>
  <si>
    <t>真島　諒 </t>
  </si>
  <si>
    <t>桑鶴　翔也 </t>
  </si>
  <si>
    <t>二宮　大輝 </t>
  </si>
  <si>
    <t>福地　京介 </t>
  </si>
  <si>
    <t>小川　裕太郎 </t>
  </si>
  <si>
    <t>すだちテニスクラブ </t>
  </si>
  <si>
    <t>渡邊　駿 </t>
  </si>
  <si>
    <t>あかやまTC小山 </t>
  </si>
  <si>
    <t>2411 </t>
  </si>
  <si>
    <t>奥住　椋 </t>
  </si>
  <si>
    <t>渡　元春 </t>
  </si>
  <si>
    <t>田口　佳之 </t>
  </si>
  <si>
    <t>今永　拓真 </t>
  </si>
  <si>
    <t>岸川　颯輝 </t>
  </si>
  <si>
    <t>市ヶ尾高校 </t>
  </si>
  <si>
    <t>藤田　凱斗 </t>
  </si>
  <si>
    <t>和田　隼友 </t>
  </si>
  <si>
    <t>黒岩　弘樹 </t>
  </si>
  <si>
    <t>矢板高校 </t>
  </si>
  <si>
    <t>高輪テニスセンター </t>
  </si>
  <si>
    <t>徳重　壮 </t>
  </si>
  <si>
    <t>岩崎　和真 </t>
  </si>
  <si>
    <t>166 </t>
  </si>
  <si>
    <t>古屋　美智留 </t>
  </si>
  <si>
    <t>辻　恵子 </t>
  </si>
  <si>
    <t>諏訪　仁美 </t>
  </si>
  <si>
    <t>下田　千尋 </t>
  </si>
  <si>
    <t>笠原　ひかる </t>
  </si>
  <si>
    <t>濱野　詩織 </t>
  </si>
  <si>
    <t>大矢　未理 </t>
  </si>
  <si>
    <t>足立　真美 </t>
  </si>
  <si>
    <t>神谷　椋子 </t>
  </si>
  <si>
    <t>小関　みちか </t>
  </si>
  <si>
    <t>細川　佑 </t>
  </si>
  <si>
    <t>久松　友美 </t>
  </si>
  <si>
    <t>多田　莉夏 </t>
  </si>
  <si>
    <t>玉野　奏海 </t>
  </si>
  <si>
    <t>後藤　奏子 </t>
  </si>
  <si>
    <t>鎌田　早紀 </t>
  </si>
  <si>
    <t>冨田　悠衣 </t>
  </si>
  <si>
    <t>工藤　愛沙 </t>
  </si>
  <si>
    <t>鈴木　夏未 </t>
  </si>
  <si>
    <t>204 </t>
  </si>
  <si>
    <t>川畑　このみ </t>
  </si>
  <si>
    <t>林　のどか </t>
  </si>
  <si>
    <t>高西　玲奈 </t>
  </si>
  <si>
    <t>小野寺　悦佳 </t>
  </si>
  <si>
    <t>吉野　あゆ美 </t>
  </si>
  <si>
    <t>磯上　真凛 </t>
  </si>
  <si>
    <t>東京高校 </t>
  </si>
  <si>
    <t>辻本　佳恵 </t>
  </si>
  <si>
    <t>小池　絢子 </t>
  </si>
  <si>
    <t>中山　美樹 </t>
  </si>
  <si>
    <t>應本　小町 </t>
  </si>
  <si>
    <t>219 </t>
  </si>
  <si>
    <t>新井　由布子 </t>
  </si>
  <si>
    <t>山浦　はる香 </t>
  </si>
  <si>
    <t>渡辺　真衣 </t>
  </si>
  <si>
    <t>223 </t>
  </si>
  <si>
    <t>島崎　結衣 </t>
  </si>
  <si>
    <t>224 </t>
  </si>
  <si>
    <t>岡庭　萌 </t>
  </si>
  <si>
    <t>保坂　美穂 </t>
  </si>
  <si>
    <t>227 </t>
  </si>
  <si>
    <t>平野　梨奈 </t>
  </si>
  <si>
    <t>松岡　希 </t>
  </si>
  <si>
    <t>石井　優希 </t>
  </si>
  <si>
    <t>菊池　綾夏 </t>
  </si>
  <si>
    <t>岸　真梨子 </t>
  </si>
  <si>
    <t>233 </t>
  </si>
  <si>
    <t>菅原　えりか </t>
  </si>
  <si>
    <t>234 </t>
  </si>
  <si>
    <t>山田　真央 </t>
  </si>
  <si>
    <t>秋元　玲乃 </t>
  </si>
  <si>
    <t>幸村　沙也花 </t>
  </si>
  <si>
    <t>薗部　有未 </t>
  </si>
  <si>
    <t>秋本　早紀 </t>
  </si>
  <si>
    <t>新居　江梨菜 </t>
  </si>
  <si>
    <t>尾崎　梨紗 </t>
  </si>
  <si>
    <t>伊原　由希 </t>
  </si>
  <si>
    <t>藤井　香里 </t>
  </si>
  <si>
    <t>坂上　芙弥香 </t>
  </si>
  <si>
    <t>森下　里紗 </t>
  </si>
  <si>
    <t>250 </t>
  </si>
  <si>
    <t>増本　佳奈 </t>
  </si>
  <si>
    <t>251 </t>
  </si>
  <si>
    <t>池田　玲 </t>
  </si>
  <si>
    <t>岡田　佳奈 </t>
  </si>
  <si>
    <t>千葉　尚美 </t>
  </si>
  <si>
    <t>今永　沙貴 </t>
  </si>
  <si>
    <t>257 </t>
  </si>
  <si>
    <t>258 </t>
  </si>
  <si>
    <t>佐藤　美沙乃 </t>
  </si>
  <si>
    <t>加藤　那実 </t>
  </si>
  <si>
    <t>赤松　理美 </t>
  </si>
  <si>
    <t>古川　鈴夏 </t>
  </si>
  <si>
    <t>264 </t>
  </si>
  <si>
    <t>金井　綾香 </t>
  </si>
  <si>
    <t>野田　涼香 </t>
  </si>
  <si>
    <t>岡本　佳純 </t>
  </si>
  <si>
    <t>267 </t>
  </si>
  <si>
    <t>竹中　詩織 </t>
  </si>
  <si>
    <t>相蘇　邑衣 </t>
  </si>
  <si>
    <t>文京学院大学女子高等学校 </t>
  </si>
  <si>
    <t>先崎　ひかる </t>
  </si>
  <si>
    <t>271 </t>
  </si>
  <si>
    <t>山本　紗友美 </t>
  </si>
  <si>
    <t>古谷　真李奈 </t>
  </si>
  <si>
    <t>275 </t>
  </si>
  <si>
    <t>宮崎　秀美 </t>
  </si>
  <si>
    <t>相原　寿美礼 </t>
  </si>
  <si>
    <t>槙　沙也花 </t>
  </si>
  <si>
    <t>大中　彩夏 </t>
  </si>
  <si>
    <t>幕張総合高校 </t>
  </si>
  <si>
    <t>サンテニスクラブ </t>
  </si>
  <si>
    <t>十文字　樹 </t>
  </si>
  <si>
    <t>須賀　與郎 </t>
  </si>
  <si>
    <t>城井　恒太 </t>
  </si>
  <si>
    <t>陳野　和俊 </t>
  </si>
  <si>
    <t>鈴木　亮太 </t>
  </si>
  <si>
    <t>内山　広大 </t>
  </si>
  <si>
    <t>岡　倫太郎 </t>
  </si>
  <si>
    <t>中野　剛 </t>
  </si>
  <si>
    <t>金子　直生 </t>
  </si>
  <si>
    <t>新井　駿太郎 </t>
  </si>
  <si>
    <t>ルネサンスふじみ野 </t>
  </si>
  <si>
    <t>大久保　恵将 </t>
  </si>
  <si>
    <t>小桧山　駿 </t>
  </si>
  <si>
    <t>森田　陽介 </t>
  </si>
  <si>
    <t>坂本　翔太 </t>
  </si>
  <si>
    <t>長谷川　亮 </t>
  </si>
  <si>
    <t>奈良部　駿 </t>
  </si>
  <si>
    <t>河野　翔 </t>
  </si>
  <si>
    <t>玉川学園中学部 </t>
  </si>
  <si>
    <t>米山　拓真 </t>
  </si>
  <si>
    <t>林　慶悟 </t>
  </si>
  <si>
    <t>志田　将 </t>
  </si>
  <si>
    <t>中西　祐人 </t>
  </si>
  <si>
    <t>公津の杜テニススクール </t>
  </si>
  <si>
    <t>大槻　徹 </t>
  </si>
  <si>
    <t>宮崎　駿輔 </t>
  </si>
  <si>
    <t>ETC </t>
  </si>
  <si>
    <t>保坂　恭平 </t>
  </si>
  <si>
    <t>高田　榮哉 </t>
  </si>
  <si>
    <t>須田　雄喜 </t>
  </si>
  <si>
    <t>金井　翔平 </t>
  </si>
  <si>
    <t>石川　裕太 </t>
  </si>
  <si>
    <t>斎藤　優也 </t>
  </si>
  <si>
    <t>富士北稜高等学校 </t>
  </si>
  <si>
    <t>松島　貴仁 </t>
  </si>
  <si>
    <t>美浜テニスガ-デン </t>
  </si>
  <si>
    <t>櫻井　利樹 </t>
  </si>
  <si>
    <t>中山　穣二 </t>
  </si>
  <si>
    <t>テニスガーデン茅ヶ崎 </t>
  </si>
  <si>
    <t>小沼　史弥 </t>
  </si>
  <si>
    <t>服部　聡史 </t>
  </si>
  <si>
    <t>清水　良太郎 </t>
  </si>
  <si>
    <t>前道　隆位 </t>
  </si>
  <si>
    <t>平山　真梨菜 </t>
  </si>
  <si>
    <t>高嶋　美紀 </t>
  </si>
  <si>
    <t>坂井　里穂 </t>
  </si>
  <si>
    <t>金子　遥 </t>
  </si>
  <si>
    <t>甘利　美咲 </t>
  </si>
  <si>
    <t>能崎　真綾 </t>
  </si>
  <si>
    <t>石崎　愛奈 </t>
  </si>
  <si>
    <t>中村　賢太 </t>
  </si>
  <si>
    <t>浮谷　和輝 </t>
  </si>
  <si>
    <t>轟　拓也 </t>
  </si>
  <si>
    <t>渡辺　大貴 </t>
  </si>
  <si>
    <t>西川　賢 </t>
  </si>
  <si>
    <t>長沼　岳 </t>
  </si>
  <si>
    <t>羽田　拓朗 </t>
  </si>
  <si>
    <t>山崎　悟 </t>
  </si>
  <si>
    <t>S.T.T </t>
  </si>
  <si>
    <t>鈴木　眞弘 </t>
  </si>
  <si>
    <t>西塚　大貴 </t>
  </si>
  <si>
    <t>向島　和嗣 </t>
  </si>
  <si>
    <t>嶋田　瑛介 </t>
  </si>
  <si>
    <t>松本　悠紀 </t>
  </si>
  <si>
    <t>川島　良太 </t>
  </si>
  <si>
    <t>杉本　一樹 </t>
  </si>
  <si>
    <t>栄北高校 </t>
  </si>
  <si>
    <t>城北埼玉高校 </t>
  </si>
  <si>
    <t>永井　雄太 </t>
  </si>
  <si>
    <t>渡部　大地 </t>
  </si>
  <si>
    <t>郡司　義尊 </t>
  </si>
  <si>
    <t>吉田　和馬 </t>
  </si>
  <si>
    <t>湯浅　智博 </t>
  </si>
  <si>
    <t>佐藤　慎太郎 </t>
  </si>
  <si>
    <t>松が谷高校 </t>
  </si>
  <si>
    <t>谷部　貴樹 </t>
  </si>
  <si>
    <t>中村　航太 </t>
  </si>
  <si>
    <t>桐蔭学園中等教育学校 </t>
  </si>
  <si>
    <t>長谷川　智史 </t>
  </si>
  <si>
    <t>岡村　栄治 </t>
  </si>
  <si>
    <t>大澤　僚也 </t>
  </si>
  <si>
    <t>古屋　卓宏 </t>
  </si>
  <si>
    <t>TOPインドアテニスステージ </t>
  </si>
  <si>
    <t>埼玉栄高校 </t>
  </si>
  <si>
    <t>國井　大地 </t>
  </si>
  <si>
    <t>柿崎　優太 </t>
  </si>
  <si>
    <t>新　唯志 </t>
  </si>
  <si>
    <t>備前島　駿 </t>
  </si>
  <si>
    <t>加藤　有騎 </t>
  </si>
  <si>
    <t>宇都宮南高校 </t>
  </si>
  <si>
    <t>遠西・奥野屋</t>
  </si>
  <si>
    <t>河原・新路</t>
  </si>
  <si>
    <t>小林・小林</t>
  </si>
  <si>
    <t>斉藤・中谷</t>
  </si>
  <si>
    <t>落合・山口</t>
  </si>
  <si>
    <t>鈴木・廣田</t>
  </si>
  <si>
    <t>98（5）</t>
  </si>
  <si>
    <t>保坂・照沼</t>
  </si>
  <si>
    <t>高橋・栗山</t>
  </si>
  <si>
    <t>片岡・赤塚</t>
  </si>
  <si>
    <t>藤原・松本</t>
  </si>
  <si>
    <t>小林義秀</t>
  </si>
  <si>
    <t>高橋亭太</t>
  </si>
  <si>
    <t>栗山裕暉</t>
  </si>
  <si>
    <t>98（3）</t>
  </si>
  <si>
    <t>千葉南高校 </t>
  </si>
  <si>
    <t>東邦大学附属東邦高校 </t>
  </si>
  <si>
    <t>荒井　宏晃 </t>
  </si>
  <si>
    <t>会沢　勇哉 </t>
  </si>
  <si>
    <t>中村　真寿 </t>
  </si>
  <si>
    <t>田中　悠貴 </t>
  </si>
  <si>
    <t>青木　武蔵 </t>
  </si>
  <si>
    <t>是枝　拓人 </t>
  </si>
  <si>
    <t>奥岡　権人 </t>
  </si>
  <si>
    <t>桐生　光之介 </t>
  </si>
  <si>
    <t>石井　孝幸 </t>
  </si>
  <si>
    <t>本多　貴博 </t>
  </si>
  <si>
    <t>大塚　勝仁 </t>
  </si>
  <si>
    <t>牧野　晃貴 </t>
  </si>
  <si>
    <t>松田　悠弥 </t>
  </si>
  <si>
    <t>出居　光恵 </t>
  </si>
  <si>
    <t>中澤　郁光 </t>
  </si>
  <si>
    <t>TC大井ファミリー </t>
  </si>
  <si>
    <t>三橋　雅崇 </t>
  </si>
  <si>
    <t>1332 </t>
  </si>
  <si>
    <t>井上　晶太 </t>
  </si>
  <si>
    <t>稲垣　雄哉 </t>
  </si>
  <si>
    <t>内海　健斗 </t>
  </si>
  <si>
    <t>山名　翔吾 </t>
  </si>
  <si>
    <t>吉沢　恵太 </t>
  </si>
  <si>
    <t>森谷　英和 </t>
  </si>
  <si>
    <t>金城　隼斗 </t>
  </si>
  <si>
    <t>水海道第一高校 </t>
  </si>
  <si>
    <t>武藤　涼太 </t>
  </si>
  <si>
    <t>森山　颯太 </t>
  </si>
  <si>
    <t>大野木　洋介 </t>
  </si>
  <si>
    <t>清水　将弘 </t>
  </si>
  <si>
    <t>大磯テニスアカデミー </t>
  </si>
  <si>
    <t>渡辺　碧人 </t>
  </si>
  <si>
    <t>大原　聡晃 </t>
  </si>
  <si>
    <t>橋本　吉史 </t>
  </si>
  <si>
    <t>安達　文成 </t>
  </si>
  <si>
    <t>西村　佳祐 </t>
  </si>
  <si>
    <t>館林ジュニアテニスクラブ </t>
  </si>
  <si>
    <t>志村　涼 </t>
  </si>
  <si>
    <t>下村　亮太 </t>
  </si>
  <si>
    <t>宮川　眞一 </t>
  </si>
  <si>
    <t>平岡　祐真 </t>
  </si>
  <si>
    <t>アプリコット寺子屋テニスクラブ </t>
  </si>
  <si>
    <t>558 </t>
  </si>
  <si>
    <t>坂田　悠生 </t>
  </si>
  <si>
    <t>村田　道隆 </t>
  </si>
  <si>
    <t>本多　健太 </t>
  </si>
  <si>
    <t>大洗ビーチテニスクラブ </t>
  </si>
  <si>
    <t>563 </t>
  </si>
  <si>
    <t>小石川　聖 </t>
  </si>
  <si>
    <t>吉野　翔太 </t>
  </si>
  <si>
    <t>小坂　拓哉 </t>
  </si>
  <si>
    <t>秋山　直哉 </t>
  </si>
  <si>
    <t>杉山　智彦 </t>
  </si>
  <si>
    <t>江上　航哉 </t>
  </si>
  <si>
    <t>早野　遼平 </t>
  </si>
  <si>
    <t>犬塚　悠太 </t>
  </si>
  <si>
    <t>出口　英大 </t>
  </si>
  <si>
    <t>蜂谷　隆史 </t>
  </si>
  <si>
    <t>酉田　篤哉 </t>
  </si>
  <si>
    <t>栄進中学校 </t>
  </si>
  <si>
    <t>関根　司 </t>
  </si>
  <si>
    <t>安齋　徹哉 </t>
  </si>
  <si>
    <t>角田　直樹 </t>
  </si>
  <si>
    <t>木元　風哉 </t>
  </si>
  <si>
    <t>阿部　翔平 </t>
  </si>
  <si>
    <t>沼南高校 </t>
  </si>
  <si>
    <t>千葉　亮太 </t>
  </si>
  <si>
    <t>高津ローンテニスクラブ </t>
  </si>
  <si>
    <t>青山　拓也 </t>
  </si>
  <si>
    <t>橋本　知弥 </t>
  </si>
  <si>
    <t>中西　翔 </t>
  </si>
  <si>
    <t>笠川　真秀 </t>
  </si>
  <si>
    <t>村上　祥 </t>
  </si>
  <si>
    <t>ラスカテニスクラブ </t>
  </si>
  <si>
    <t>花島　大樹 </t>
  </si>
  <si>
    <t>ローズヒルテニスクラブ </t>
  </si>
  <si>
    <t>高橋　良平 </t>
  </si>
  <si>
    <t>成田　大樹 </t>
  </si>
  <si>
    <t>一柳　健人 </t>
  </si>
  <si>
    <t>栗原　巧 </t>
  </si>
  <si>
    <t>荒井　健伸 </t>
  </si>
  <si>
    <t>根岸　寛 </t>
  </si>
  <si>
    <t>西岡　大輔 </t>
  </si>
  <si>
    <t>櫻井　茂孝 </t>
  </si>
  <si>
    <t>井本　一太郎 </t>
  </si>
  <si>
    <t>藁科　佑輝 </t>
  </si>
  <si>
    <t>44 </t>
  </si>
  <si>
    <t>宇都宮　武志 </t>
  </si>
  <si>
    <t>45 </t>
  </si>
  <si>
    <t>今井　慎太郎 </t>
  </si>
  <si>
    <t>46 </t>
  </si>
  <si>
    <t>月村　隼人 </t>
  </si>
  <si>
    <t>47 </t>
  </si>
  <si>
    <t>本藤　優 </t>
  </si>
  <si>
    <t>クリエイトテニスアカデミーFTC </t>
  </si>
  <si>
    <t>48 </t>
  </si>
  <si>
    <t>49 </t>
  </si>
  <si>
    <t>榊原　健一 </t>
  </si>
  <si>
    <t>50 </t>
  </si>
  <si>
    <t>小堀　良太 </t>
  </si>
  <si>
    <t>J.S.S </t>
  </si>
  <si>
    <t>51 </t>
  </si>
  <si>
    <t>52 </t>
  </si>
  <si>
    <t>廣瀬　暁己 </t>
  </si>
  <si>
    <t>パームインターナショナルテニスアカデミー </t>
  </si>
  <si>
    <t>53 </t>
  </si>
  <si>
    <t>54 </t>
  </si>
  <si>
    <t>中村　祐樹 </t>
  </si>
  <si>
    <t>55 </t>
  </si>
  <si>
    <t>56 </t>
  </si>
  <si>
    <t>畑山　優也 </t>
  </si>
  <si>
    <t>57 </t>
  </si>
  <si>
    <t>58 </t>
  </si>
  <si>
    <t>菊池　俊介 </t>
  </si>
  <si>
    <t>江原　弘泰 </t>
  </si>
  <si>
    <t>60 </t>
  </si>
  <si>
    <t>坂牧　一真 </t>
  </si>
  <si>
    <t>TS GOTTA2 </t>
  </si>
  <si>
    <t>61 </t>
  </si>
  <si>
    <t>弓削　旭徳 </t>
  </si>
  <si>
    <t>テニスピアジュエ </t>
  </si>
  <si>
    <t>62 </t>
  </si>
  <si>
    <t>弘岡　竜治 </t>
  </si>
  <si>
    <t>63 </t>
  </si>
  <si>
    <t>白井　卓也 </t>
  </si>
  <si>
    <t>64 </t>
  </si>
  <si>
    <t>山本　拓実 </t>
  </si>
  <si>
    <t>川越東高校 </t>
  </si>
  <si>
    <t>65 </t>
  </si>
  <si>
    <t>ファーイーストJrTA </t>
  </si>
  <si>
    <t>66 </t>
  </si>
  <si>
    <t>岸本　翔太郎 </t>
  </si>
  <si>
    <t>ビッグKテニス </t>
  </si>
  <si>
    <t>67 </t>
  </si>
  <si>
    <t>守谷　総一郎 </t>
  </si>
  <si>
    <t>桜田倶楽部 </t>
  </si>
  <si>
    <t>68 </t>
  </si>
  <si>
    <t>青木　貴宏 </t>
  </si>
  <si>
    <t>69 </t>
  </si>
  <si>
    <t>渡辺　裕之 </t>
  </si>
  <si>
    <t>70 </t>
  </si>
  <si>
    <t>田村　礼 </t>
  </si>
  <si>
    <t>71 </t>
  </si>
  <si>
    <t>72 </t>
  </si>
  <si>
    <t>矢崎　頼 </t>
  </si>
  <si>
    <t>エストテニスクラブ </t>
  </si>
  <si>
    <t>73 </t>
  </si>
  <si>
    <t>春日部高校 </t>
  </si>
  <si>
    <t>75 </t>
  </si>
  <si>
    <t>青木　義孝 </t>
  </si>
  <si>
    <t>76 </t>
  </si>
  <si>
    <t>小堺　遠馬 </t>
  </si>
  <si>
    <t>77 </t>
  </si>
  <si>
    <t>丹羽　文太朗 </t>
  </si>
  <si>
    <t>初石テニスクラブ </t>
  </si>
  <si>
    <t>78 </t>
  </si>
  <si>
    <t>植竹　弘貴 </t>
  </si>
  <si>
    <t>天野　和弥 </t>
  </si>
  <si>
    <t>霞ケ浦高校 </t>
  </si>
  <si>
    <t>80 </t>
  </si>
  <si>
    <t>81 </t>
  </si>
  <si>
    <t>82 </t>
  </si>
  <si>
    <t>山下　勇輝 </t>
  </si>
  <si>
    <t>松森　裕大 </t>
  </si>
  <si>
    <t>84 </t>
  </si>
  <si>
    <t>岸　僚太 </t>
  </si>
  <si>
    <t>自由ガ丘インターナショナルテニスカレッジ </t>
  </si>
  <si>
    <t>井上　靖 </t>
  </si>
  <si>
    <t>86 </t>
  </si>
  <si>
    <t>87 </t>
  </si>
  <si>
    <t>内藤　翔斗 </t>
  </si>
  <si>
    <t>Tロザリオ </t>
  </si>
  <si>
    <t>88 </t>
  </si>
  <si>
    <t>佐野　洋佑 </t>
  </si>
  <si>
    <t>89 </t>
  </si>
  <si>
    <t>関口　周一 </t>
  </si>
  <si>
    <t>90 </t>
  </si>
  <si>
    <t>山田　基 </t>
  </si>
  <si>
    <t>尾島中学校 </t>
  </si>
  <si>
    <t>太田工業高校 </t>
  </si>
  <si>
    <t>樋口　敬之 </t>
  </si>
  <si>
    <t>今井　祐介 </t>
  </si>
  <si>
    <t>687 </t>
  </si>
  <si>
    <t>竹丸　裕貴 </t>
  </si>
  <si>
    <t>坪井　未友 </t>
  </si>
  <si>
    <t>池田　彩純 </t>
  </si>
  <si>
    <t>新福　千夏 </t>
  </si>
  <si>
    <t>飯島結花</t>
  </si>
  <si>
    <t>藤枝　実倭子 </t>
  </si>
  <si>
    <t>長井　椿香沙 </t>
  </si>
  <si>
    <t>都筑　はるな </t>
  </si>
  <si>
    <t>関根　和泉 </t>
  </si>
  <si>
    <t>根岸　香里 </t>
  </si>
  <si>
    <t>太田　香純 </t>
  </si>
  <si>
    <t>唯岡　千紘 </t>
  </si>
  <si>
    <t>黒川　美夢 </t>
  </si>
  <si>
    <t>加藤　美怜 </t>
  </si>
  <si>
    <t>早稲田実業学校高等部 </t>
  </si>
  <si>
    <t>24 </t>
  </si>
  <si>
    <t>菊池　玄吾 </t>
  </si>
  <si>
    <t>25 </t>
  </si>
  <si>
    <t>鈴木　眞魚 </t>
  </si>
  <si>
    <t>26 </t>
  </si>
  <si>
    <t>近藤　大基 </t>
  </si>
  <si>
    <t>27 </t>
  </si>
  <si>
    <t>28 </t>
  </si>
  <si>
    <t>川又　巧人 </t>
  </si>
  <si>
    <t>東洋大附属牛久高校 </t>
  </si>
  <si>
    <t>29 </t>
  </si>
  <si>
    <t>ヘルナンデス　匠 </t>
  </si>
  <si>
    <t>30 </t>
  </si>
  <si>
    <t>増尾　優太郎 </t>
  </si>
  <si>
    <t>吉間　慎一郎 </t>
  </si>
  <si>
    <t>高崎テニスクラブ </t>
  </si>
  <si>
    <t>32 </t>
  </si>
  <si>
    <t>フミヤエース市川テニスアカデミー </t>
  </si>
  <si>
    <t>33 </t>
  </si>
  <si>
    <t>34 </t>
  </si>
  <si>
    <t>大城　光 </t>
  </si>
  <si>
    <t>35 </t>
  </si>
  <si>
    <t>武蔵野ドームテニススクール </t>
  </si>
  <si>
    <t>36 </t>
  </si>
  <si>
    <t>浦和学院高校 </t>
  </si>
  <si>
    <t>37 </t>
  </si>
  <si>
    <t>牛島　公貴 </t>
  </si>
  <si>
    <t>たちかわジュニアテニスアカデミー </t>
  </si>
  <si>
    <t>38 </t>
  </si>
  <si>
    <t>伊奈学園総合高校 </t>
  </si>
  <si>
    <t>39 </t>
  </si>
  <si>
    <t>40 </t>
  </si>
  <si>
    <t>山田　祐太朗 </t>
  </si>
  <si>
    <t>大塚　拳之助 </t>
  </si>
  <si>
    <t>42 </t>
  </si>
  <si>
    <t>伊藤　澪央 </t>
  </si>
  <si>
    <t>京王赤城アカデミー </t>
  </si>
  <si>
    <t>43 </t>
  </si>
  <si>
    <t>橋爪　玲 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</si>
</sst>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[&lt;=999]000;[&lt;=99999]000\-00;000\-0000"/>
    <numFmt numFmtId="183" formatCode="0_);[Red]\(0\)"/>
    <numFmt numFmtId="184" formatCode="0.0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color indexed="9"/>
      <name val="ＭＳ Ｐゴシック"/>
      <family val="3"/>
    </font>
    <font>
      <sz val="11"/>
      <color indexed="8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6"/>
      <color indexed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5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24" borderId="10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3" fillId="25" borderId="11" xfId="0" applyFont="1" applyFill="1" applyBorder="1" applyAlignment="1">
      <alignment wrapText="1"/>
    </xf>
    <xf numFmtId="0" fontId="3" fillId="25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181" fontId="0" fillId="0" borderId="0" xfId="0" applyNumberFormat="1" applyAlignment="1">
      <alignment/>
    </xf>
    <xf numFmtId="181" fontId="3" fillId="25" borderId="11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181" fontId="0" fillId="0" borderId="14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distributed" vertical="top"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0" fillId="0" borderId="18" xfId="0" applyFill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1" xfId="0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8" fillId="0" borderId="30" xfId="0" applyFont="1" applyBorder="1" applyAlignment="1">
      <alignment/>
    </xf>
    <xf numFmtId="0" fontId="0" fillId="0" borderId="30" xfId="0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8" xfId="0" applyFont="1" applyBorder="1" applyAlignment="1">
      <alignment/>
    </xf>
    <xf numFmtId="0" fontId="14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3" fillId="0" borderId="39" xfId="0" applyFont="1" applyBorder="1" applyAlignment="1">
      <alignment/>
    </xf>
    <xf numFmtId="0" fontId="14" fillId="0" borderId="39" xfId="0" applyFont="1" applyBorder="1" applyAlignment="1">
      <alignment/>
    </xf>
    <xf numFmtId="0" fontId="13" fillId="0" borderId="34" xfId="0" applyFont="1" applyBorder="1" applyAlignment="1">
      <alignment/>
    </xf>
    <xf numFmtId="0" fontId="11" fillId="0" borderId="34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6" xfId="0" applyFont="1" applyBorder="1" applyAlignment="1">
      <alignment/>
    </xf>
    <xf numFmtId="0" fontId="14" fillId="0" borderId="32" xfId="0" applyFont="1" applyBorder="1" applyAlignment="1">
      <alignment/>
    </xf>
    <xf numFmtId="0" fontId="13" fillId="0" borderId="31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41" xfId="0" applyFont="1" applyBorder="1" applyAlignment="1">
      <alignment/>
    </xf>
    <xf numFmtId="0" fontId="0" fillId="0" borderId="41" xfId="0" applyBorder="1" applyAlignment="1">
      <alignment/>
    </xf>
    <xf numFmtId="0" fontId="13" fillId="0" borderId="34" xfId="0" applyFont="1" applyBorder="1" applyAlignment="1">
      <alignment horizontal="left" vertical="center"/>
    </xf>
    <xf numFmtId="0" fontId="13" fillId="0" borderId="40" xfId="0" applyFont="1" applyBorder="1" applyAlignment="1">
      <alignment/>
    </xf>
    <xf numFmtId="0" fontId="13" fillId="0" borderId="38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45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16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 horizontal="right"/>
    </xf>
    <xf numFmtId="181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4" xfId="0" applyFill="1" applyBorder="1" applyAlignment="1">
      <alignment vertical="center"/>
    </xf>
    <xf numFmtId="0" fontId="5" fillId="0" borderId="1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70</xdr:row>
      <xdr:rowOff>0</xdr:rowOff>
    </xdr:from>
    <xdr:to>
      <xdr:col>5</xdr:col>
      <xdr:colOff>942975</xdr:colOff>
      <xdr:row>70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76325" y="11296650"/>
          <a:ext cx="1952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野崎　グラスホパー参加の為</a:t>
          </a:r>
        </a:p>
      </xdr:txBody>
    </xdr:sp>
    <xdr:clientData/>
  </xdr:twoCellAnchor>
  <xdr:twoCellAnchor>
    <xdr:from>
      <xdr:col>1</xdr:col>
      <xdr:colOff>247650</xdr:colOff>
      <xdr:row>52</xdr:row>
      <xdr:rowOff>85725</xdr:rowOff>
    </xdr:from>
    <xdr:to>
      <xdr:col>6</xdr:col>
      <xdr:colOff>171450</xdr:colOff>
      <xdr:row>52</xdr:row>
      <xdr:rowOff>85725</xdr:rowOff>
    </xdr:to>
    <xdr:sp>
      <xdr:nvSpPr>
        <xdr:cNvPr id="2" name="Line 7"/>
        <xdr:cNvSpPr>
          <a:spLocks/>
        </xdr:cNvSpPr>
      </xdr:nvSpPr>
      <xdr:spPr>
        <a:xfrm>
          <a:off x="419100" y="8486775"/>
          <a:ext cx="3267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53</xdr:row>
      <xdr:rowOff>85725</xdr:rowOff>
    </xdr:from>
    <xdr:to>
      <xdr:col>6</xdr:col>
      <xdr:colOff>180975</xdr:colOff>
      <xdr:row>53</xdr:row>
      <xdr:rowOff>85725</xdr:rowOff>
    </xdr:to>
    <xdr:sp>
      <xdr:nvSpPr>
        <xdr:cNvPr id="3" name="Line 8"/>
        <xdr:cNvSpPr>
          <a:spLocks/>
        </xdr:cNvSpPr>
      </xdr:nvSpPr>
      <xdr:spPr>
        <a:xfrm>
          <a:off x="428625" y="8648700"/>
          <a:ext cx="3267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390525</xdr:colOff>
      <xdr:row>53</xdr:row>
      <xdr:rowOff>104775</xdr:rowOff>
    </xdr:from>
    <xdr:ext cx="1476375" cy="152400"/>
    <xdr:sp>
      <xdr:nvSpPr>
        <xdr:cNvPr id="4" name="Text Box 9"/>
        <xdr:cNvSpPr txBox="1">
          <a:spLocks noChangeArrowheads="1"/>
        </xdr:cNvSpPr>
      </xdr:nvSpPr>
      <xdr:spPr>
        <a:xfrm>
          <a:off x="2476500" y="8667750"/>
          <a:ext cx="1476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/13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クロスオーバーのため失格</a:t>
          </a:r>
        </a:p>
      </xdr:txBody>
    </xdr:sp>
    <xdr:clientData/>
  </xdr:oneCellAnchor>
  <xdr:twoCellAnchor>
    <xdr:from>
      <xdr:col>2</xdr:col>
      <xdr:colOff>66675</xdr:colOff>
      <xdr:row>19</xdr:row>
      <xdr:rowOff>104775</xdr:rowOff>
    </xdr:from>
    <xdr:to>
      <xdr:col>6</xdr:col>
      <xdr:colOff>38100</xdr:colOff>
      <xdr:row>19</xdr:row>
      <xdr:rowOff>104775</xdr:rowOff>
    </xdr:to>
    <xdr:sp>
      <xdr:nvSpPr>
        <xdr:cNvPr id="5" name="Line 203"/>
        <xdr:cNvSpPr>
          <a:spLocks/>
        </xdr:cNvSpPr>
      </xdr:nvSpPr>
      <xdr:spPr>
        <a:xfrm>
          <a:off x="542925" y="3162300"/>
          <a:ext cx="3009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18</xdr:row>
      <xdr:rowOff>114300</xdr:rowOff>
    </xdr:from>
    <xdr:to>
      <xdr:col>6</xdr:col>
      <xdr:colOff>57150</xdr:colOff>
      <xdr:row>18</xdr:row>
      <xdr:rowOff>114300</xdr:rowOff>
    </xdr:to>
    <xdr:sp>
      <xdr:nvSpPr>
        <xdr:cNvPr id="6" name="Line 204"/>
        <xdr:cNvSpPr>
          <a:spLocks/>
        </xdr:cNvSpPr>
      </xdr:nvSpPr>
      <xdr:spPr>
        <a:xfrm>
          <a:off x="561975" y="3009900"/>
          <a:ext cx="3009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85725</xdr:rowOff>
    </xdr:from>
    <xdr:to>
      <xdr:col>6</xdr:col>
      <xdr:colOff>95250</xdr:colOff>
      <xdr:row>26</xdr:row>
      <xdr:rowOff>85725</xdr:rowOff>
    </xdr:to>
    <xdr:sp>
      <xdr:nvSpPr>
        <xdr:cNvPr id="7" name="Line 205"/>
        <xdr:cNvSpPr>
          <a:spLocks/>
        </xdr:cNvSpPr>
      </xdr:nvSpPr>
      <xdr:spPr>
        <a:xfrm>
          <a:off x="600075" y="4276725"/>
          <a:ext cx="3009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27</xdr:row>
      <xdr:rowOff>85725</xdr:rowOff>
    </xdr:from>
    <xdr:to>
      <xdr:col>6</xdr:col>
      <xdr:colOff>114300</xdr:colOff>
      <xdr:row>27</xdr:row>
      <xdr:rowOff>85725</xdr:rowOff>
    </xdr:to>
    <xdr:sp>
      <xdr:nvSpPr>
        <xdr:cNvPr id="8" name="Line 206"/>
        <xdr:cNvSpPr>
          <a:spLocks/>
        </xdr:cNvSpPr>
      </xdr:nvSpPr>
      <xdr:spPr>
        <a:xfrm>
          <a:off x="619125" y="4438650"/>
          <a:ext cx="3009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104775</xdr:rowOff>
    </xdr:from>
    <xdr:to>
      <xdr:col>6</xdr:col>
      <xdr:colOff>38100</xdr:colOff>
      <xdr:row>44</xdr:row>
      <xdr:rowOff>104775</xdr:rowOff>
    </xdr:to>
    <xdr:sp>
      <xdr:nvSpPr>
        <xdr:cNvPr id="9" name="Line 207"/>
        <xdr:cNvSpPr>
          <a:spLocks/>
        </xdr:cNvSpPr>
      </xdr:nvSpPr>
      <xdr:spPr>
        <a:xfrm>
          <a:off x="542925" y="7210425"/>
          <a:ext cx="3009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45</xdr:row>
      <xdr:rowOff>95250</xdr:rowOff>
    </xdr:from>
    <xdr:to>
      <xdr:col>6</xdr:col>
      <xdr:colOff>38100</xdr:colOff>
      <xdr:row>45</xdr:row>
      <xdr:rowOff>95250</xdr:rowOff>
    </xdr:to>
    <xdr:sp>
      <xdr:nvSpPr>
        <xdr:cNvPr id="10" name="Line 208"/>
        <xdr:cNvSpPr>
          <a:spLocks/>
        </xdr:cNvSpPr>
      </xdr:nvSpPr>
      <xdr:spPr>
        <a:xfrm>
          <a:off x="542925" y="7362825"/>
          <a:ext cx="3009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114300</xdr:rowOff>
    </xdr:from>
    <xdr:to>
      <xdr:col>6</xdr:col>
      <xdr:colOff>161925</xdr:colOff>
      <xdr:row>54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409575" y="8839200"/>
          <a:ext cx="3267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55</xdr:row>
      <xdr:rowOff>104775</xdr:rowOff>
    </xdr:from>
    <xdr:to>
      <xdr:col>6</xdr:col>
      <xdr:colOff>161925</xdr:colOff>
      <xdr:row>55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409575" y="8991600"/>
          <a:ext cx="3267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95250</xdr:colOff>
      <xdr:row>46</xdr:row>
      <xdr:rowOff>0</xdr:rowOff>
    </xdr:from>
    <xdr:ext cx="2057400" cy="152400"/>
    <xdr:sp>
      <xdr:nvSpPr>
        <xdr:cNvPr id="13" name="Text Box 9"/>
        <xdr:cNvSpPr txBox="1">
          <a:spLocks noChangeArrowheads="1"/>
        </xdr:cNvSpPr>
      </xdr:nvSpPr>
      <xdr:spPr>
        <a:xfrm>
          <a:off x="571500" y="7429500"/>
          <a:ext cx="2057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8/19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臼井選手が埼玉県高校新人戦出場の為</a:t>
          </a:r>
        </a:p>
      </xdr:txBody>
    </xdr:sp>
    <xdr:clientData/>
  </xdr:oneCellAnchor>
  <xdr:oneCellAnchor>
    <xdr:from>
      <xdr:col>2</xdr:col>
      <xdr:colOff>295275</xdr:colOff>
      <xdr:row>20</xdr:row>
      <xdr:rowOff>66675</xdr:rowOff>
    </xdr:from>
    <xdr:ext cx="1638300" cy="152400"/>
    <xdr:sp>
      <xdr:nvSpPr>
        <xdr:cNvPr id="14" name="Text Box 9"/>
        <xdr:cNvSpPr txBox="1">
          <a:spLocks noChangeArrowheads="1"/>
        </xdr:cNvSpPr>
      </xdr:nvSpPr>
      <xdr:spPr>
        <a:xfrm>
          <a:off x="771525" y="3286125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/19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神奈川県高校新人戦出場の為</a:t>
          </a:r>
        </a:p>
      </xdr:txBody>
    </xdr:sp>
    <xdr:clientData/>
  </xdr:oneCellAnchor>
  <xdr:oneCellAnchor>
    <xdr:from>
      <xdr:col>5</xdr:col>
      <xdr:colOff>1419225</xdr:colOff>
      <xdr:row>25</xdr:row>
      <xdr:rowOff>114300</xdr:rowOff>
    </xdr:from>
    <xdr:ext cx="1638300" cy="152400"/>
    <xdr:sp>
      <xdr:nvSpPr>
        <xdr:cNvPr id="15" name="Text Box 9"/>
        <xdr:cNvSpPr txBox="1">
          <a:spLocks noChangeArrowheads="1"/>
        </xdr:cNvSpPr>
      </xdr:nvSpPr>
      <xdr:spPr>
        <a:xfrm>
          <a:off x="3505200" y="4143375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8/19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神奈川県高校新人戦出場の為</a:t>
          </a:r>
        </a:p>
      </xdr:txBody>
    </xdr:sp>
    <xdr:clientData/>
  </xdr:oneCellAnchor>
  <xdr:oneCellAnchor>
    <xdr:from>
      <xdr:col>9</xdr:col>
      <xdr:colOff>123825</xdr:colOff>
      <xdr:row>14</xdr:row>
      <xdr:rowOff>85725</xdr:rowOff>
    </xdr:from>
    <xdr:ext cx="1000125" cy="152400"/>
    <xdr:sp>
      <xdr:nvSpPr>
        <xdr:cNvPr id="16" name="Text Box 9"/>
        <xdr:cNvSpPr txBox="1">
          <a:spLocks noChangeArrowheads="1"/>
        </xdr:cNvSpPr>
      </xdr:nvSpPr>
      <xdr:spPr>
        <a:xfrm>
          <a:off x="4695825" y="2333625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8/20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怪我のため辞退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7830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7830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6783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野崎　グラスホパー参加の為</a:t>
          </a:r>
        </a:p>
      </xdr:txBody>
    </xdr:sp>
    <xdr:clientData/>
  </xdr:twoCellAnchor>
  <xdr:twoCellAnchor>
    <xdr:from>
      <xdr:col>0</xdr:col>
      <xdr:colOff>0</xdr:colOff>
      <xdr:row>83</xdr:row>
      <xdr:rowOff>85725</xdr:rowOff>
    </xdr:from>
    <xdr:to>
      <xdr:col>0</xdr:col>
      <xdr:colOff>0</xdr:colOff>
      <xdr:row>83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0" y="131826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76200</xdr:rowOff>
    </xdr:from>
    <xdr:to>
      <xdr:col>0</xdr:col>
      <xdr:colOff>0</xdr:colOff>
      <xdr:row>84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0" y="133635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142875</xdr:rowOff>
    </xdr:from>
    <xdr:to>
      <xdr:col>0</xdr:col>
      <xdr:colOff>0</xdr:colOff>
      <xdr:row>85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3430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田野中　入院の為</a:t>
          </a:r>
        </a:p>
      </xdr:txBody>
    </xdr:sp>
    <xdr:clientData/>
  </xdr:twoCellAnchor>
  <xdr:twoCellAnchor>
    <xdr:from>
      <xdr:col>2</xdr:col>
      <xdr:colOff>76200</xdr:colOff>
      <xdr:row>11</xdr:row>
      <xdr:rowOff>38100</xdr:rowOff>
    </xdr:from>
    <xdr:to>
      <xdr:col>7</xdr:col>
      <xdr:colOff>57150</xdr:colOff>
      <xdr:row>12</xdr:row>
      <xdr:rowOff>47625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28650" y="1743075"/>
          <a:ext cx="3352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ドロー№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　シード繰り上がり　　　　　　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BYE</a:t>
          </a:r>
        </a:p>
      </xdr:txBody>
    </xdr:sp>
    <xdr:clientData/>
  </xdr:twoCellAnchor>
  <xdr:twoCellAnchor>
    <xdr:from>
      <xdr:col>2</xdr:col>
      <xdr:colOff>0</xdr:colOff>
      <xdr:row>15</xdr:row>
      <xdr:rowOff>19050</xdr:rowOff>
    </xdr:from>
    <xdr:to>
      <xdr:col>7</xdr:col>
      <xdr:colOff>104775</xdr:colOff>
      <xdr:row>16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52450" y="2333625"/>
          <a:ext cx="3476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360260　津島　巧（神栖TI-Cube) 3603258 田村　泰輝（CSJ）</a:t>
          </a:r>
        </a:p>
      </xdr:txBody>
    </xdr:sp>
    <xdr:clientData/>
  </xdr:twoCellAnchor>
  <xdr:twoCellAnchor>
    <xdr:from>
      <xdr:col>0</xdr:col>
      <xdr:colOff>104775</xdr:colOff>
      <xdr:row>17</xdr:row>
      <xdr:rowOff>0</xdr:rowOff>
    </xdr:from>
    <xdr:to>
      <xdr:col>1</xdr:col>
      <xdr:colOff>76200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104775" y="2619375"/>
          <a:ext cx="257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104775</xdr:rowOff>
    </xdr:from>
    <xdr:to>
      <xdr:col>6</xdr:col>
      <xdr:colOff>142875</xdr:colOff>
      <xdr:row>16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590550" y="2571750"/>
          <a:ext cx="3295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104775</xdr:rowOff>
    </xdr:from>
    <xdr:to>
      <xdr:col>6</xdr:col>
      <xdr:colOff>171450</xdr:colOff>
      <xdr:row>17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619125" y="2724150"/>
          <a:ext cx="3295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19050</xdr:rowOff>
    </xdr:from>
    <xdr:to>
      <xdr:col>10</xdr:col>
      <xdr:colOff>552450</xdr:colOff>
      <xdr:row>18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971925" y="2638425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7/30全国中学生テニス大会出場のため</a:t>
          </a:r>
        </a:p>
      </xdr:txBody>
    </xdr:sp>
    <xdr:clientData/>
  </xdr:twoCellAnchor>
  <xdr:twoCellAnchor>
    <xdr:from>
      <xdr:col>6</xdr:col>
      <xdr:colOff>133350</xdr:colOff>
      <xdr:row>84</xdr:row>
      <xdr:rowOff>152400</xdr:rowOff>
    </xdr:from>
    <xdr:to>
      <xdr:col>8</xdr:col>
      <xdr:colOff>428625</xdr:colOff>
      <xdr:row>85</xdr:row>
      <xdr:rowOff>133350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3876675" y="13439775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欠場</a:t>
          </a:r>
        </a:p>
      </xdr:txBody>
    </xdr:sp>
    <xdr:clientData/>
  </xdr:twoCellAnchor>
  <xdr:twoCellAnchor>
    <xdr:from>
      <xdr:col>2</xdr:col>
      <xdr:colOff>38100</xdr:colOff>
      <xdr:row>86</xdr:row>
      <xdr:rowOff>123825</xdr:rowOff>
    </xdr:from>
    <xdr:to>
      <xdr:col>6</xdr:col>
      <xdr:colOff>133350</xdr:colOff>
      <xdr:row>86</xdr:row>
      <xdr:rowOff>123825</xdr:rowOff>
    </xdr:to>
    <xdr:sp>
      <xdr:nvSpPr>
        <xdr:cNvPr id="14" name="Line 11"/>
        <xdr:cNvSpPr>
          <a:spLocks/>
        </xdr:cNvSpPr>
      </xdr:nvSpPr>
      <xdr:spPr>
        <a:xfrm>
          <a:off x="590550" y="13782675"/>
          <a:ext cx="3286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85</xdr:row>
      <xdr:rowOff>114300</xdr:rowOff>
    </xdr:from>
    <xdr:to>
      <xdr:col>6</xdr:col>
      <xdr:colOff>133350</xdr:colOff>
      <xdr:row>85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590550" y="13592175"/>
          <a:ext cx="3286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60</xdr:row>
      <xdr:rowOff>104775</xdr:rowOff>
    </xdr:from>
    <xdr:to>
      <xdr:col>12</xdr:col>
      <xdr:colOff>381000</xdr:colOff>
      <xdr:row>62</xdr:row>
      <xdr:rowOff>9525</xdr:rowOff>
    </xdr:to>
    <xdr:sp>
      <xdr:nvSpPr>
        <xdr:cNvPr id="16" name="Text Box 12"/>
        <xdr:cNvSpPr txBox="1">
          <a:spLocks noChangeArrowheads="1"/>
        </xdr:cNvSpPr>
      </xdr:nvSpPr>
      <xdr:spPr>
        <a:xfrm>
          <a:off x="5438775" y="9277350"/>
          <a:ext cx="1428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怪我のため出場辞退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0204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0204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161925</xdr:rowOff>
    </xdr:from>
    <xdr:to>
      <xdr:col>0</xdr:col>
      <xdr:colOff>0</xdr:colOff>
      <xdr:row>71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101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野崎　グラスホパー参加の為</a:t>
          </a:r>
        </a:p>
      </xdr:txBody>
    </xdr:sp>
    <xdr:clientData/>
  </xdr:twoCellAnchor>
  <xdr:twoCellAnchor>
    <xdr:from>
      <xdr:col>0</xdr:col>
      <xdr:colOff>0</xdr:colOff>
      <xdr:row>52</xdr:row>
      <xdr:rowOff>85725</xdr:rowOff>
    </xdr:from>
    <xdr:to>
      <xdr:col>0</xdr:col>
      <xdr:colOff>0</xdr:colOff>
      <xdr:row>52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0" y="8039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76200</xdr:rowOff>
    </xdr:from>
    <xdr:to>
      <xdr:col>0</xdr:col>
      <xdr:colOff>0</xdr:colOff>
      <xdr:row>53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0" y="81819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142875</xdr:rowOff>
    </xdr:from>
    <xdr:to>
      <xdr:col>0</xdr:col>
      <xdr:colOff>0</xdr:colOff>
      <xdr:row>54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24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田野中　入院の為</a:t>
          </a:r>
        </a:p>
      </xdr:txBody>
    </xdr:sp>
    <xdr:clientData/>
  </xdr:twoCellAnchor>
  <xdr:twoCellAnchor>
    <xdr:from>
      <xdr:col>2</xdr:col>
      <xdr:colOff>38100</xdr:colOff>
      <xdr:row>6</xdr:row>
      <xdr:rowOff>85725</xdr:rowOff>
    </xdr:from>
    <xdr:to>
      <xdr:col>6</xdr:col>
      <xdr:colOff>142875</xdr:colOff>
      <xdr:row>6</xdr:row>
      <xdr:rowOff>85725</xdr:rowOff>
    </xdr:to>
    <xdr:sp>
      <xdr:nvSpPr>
        <xdr:cNvPr id="7" name="Line 11"/>
        <xdr:cNvSpPr>
          <a:spLocks/>
        </xdr:cNvSpPr>
      </xdr:nvSpPr>
      <xdr:spPr>
        <a:xfrm>
          <a:off x="495300" y="1028700"/>
          <a:ext cx="3295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85725</xdr:rowOff>
    </xdr:from>
    <xdr:to>
      <xdr:col>6</xdr:col>
      <xdr:colOff>171450</xdr:colOff>
      <xdr:row>7</xdr:row>
      <xdr:rowOff>85725</xdr:rowOff>
    </xdr:to>
    <xdr:sp>
      <xdr:nvSpPr>
        <xdr:cNvPr id="8" name="Line 11"/>
        <xdr:cNvSpPr>
          <a:spLocks/>
        </xdr:cNvSpPr>
      </xdr:nvSpPr>
      <xdr:spPr>
        <a:xfrm>
          <a:off x="523875" y="1181100"/>
          <a:ext cx="3295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104775</xdr:rowOff>
    </xdr:from>
    <xdr:to>
      <xdr:col>6</xdr:col>
      <xdr:colOff>152400</xdr:colOff>
      <xdr:row>42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504825" y="6534150"/>
          <a:ext cx="3295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43</xdr:row>
      <xdr:rowOff>104775</xdr:rowOff>
    </xdr:from>
    <xdr:to>
      <xdr:col>7</xdr:col>
      <xdr:colOff>28575</xdr:colOff>
      <xdr:row>43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561975" y="6686550"/>
          <a:ext cx="3295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85725</xdr:rowOff>
    </xdr:from>
    <xdr:to>
      <xdr:col>6</xdr:col>
      <xdr:colOff>142875</xdr:colOff>
      <xdr:row>56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95300" y="8648700"/>
          <a:ext cx="3295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</xdr:row>
      <xdr:rowOff>85725</xdr:rowOff>
    </xdr:from>
    <xdr:to>
      <xdr:col>6</xdr:col>
      <xdr:colOff>161925</xdr:colOff>
      <xdr:row>57</xdr:row>
      <xdr:rowOff>85725</xdr:rowOff>
    </xdr:to>
    <xdr:sp>
      <xdr:nvSpPr>
        <xdr:cNvPr id="12" name="Line 11"/>
        <xdr:cNvSpPr>
          <a:spLocks/>
        </xdr:cNvSpPr>
      </xdr:nvSpPr>
      <xdr:spPr>
        <a:xfrm>
          <a:off x="514350" y="8801100"/>
          <a:ext cx="3295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257175</xdr:colOff>
      <xdr:row>4</xdr:row>
      <xdr:rowOff>171450</xdr:rowOff>
    </xdr:from>
    <xdr:ext cx="2266950" cy="161925"/>
    <xdr:sp>
      <xdr:nvSpPr>
        <xdr:cNvPr id="13" name="Text Box 301"/>
        <xdr:cNvSpPr txBox="1">
          <a:spLocks noChangeArrowheads="1"/>
        </xdr:cNvSpPr>
      </xdr:nvSpPr>
      <xdr:spPr>
        <a:xfrm>
          <a:off x="447675" y="781050"/>
          <a:ext cx="2266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8/19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一身上の都合によりテニス部を退部した為</a:t>
          </a:r>
        </a:p>
      </xdr:txBody>
    </xdr:sp>
    <xdr:clientData/>
  </xdr:oneCellAnchor>
  <xdr:oneCellAnchor>
    <xdr:from>
      <xdr:col>2</xdr:col>
      <xdr:colOff>247650</xdr:colOff>
      <xdr:row>40</xdr:row>
      <xdr:rowOff>104775</xdr:rowOff>
    </xdr:from>
    <xdr:ext cx="1257300" cy="161925"/>
    <xdr:sp>
      <xdr:nvSpPr>
        <xdr:cNvPr id="14" name="Text Box 302"/>
        <xdr:cNvSpPr txBox="1">
          <a:spLocks noChangeArrowheads="1"/>
        </xdr:cNvSpPr>
      </xdr:nvSpPr>
      <xdr:spPr>
        <a:xfrm>
          <a:off x="704850" y="6229350"/>
          <a:ext cx="1257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8/17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他の大会と重複の為</a:t>
          </a:r>
        </a:p>
      </xdr:txBody>
    </xdr:sp>
    <xdr:clientData/>
  </xdr:oneCellAnchor>
  <xdr:oneCellAnchor>
    <xdr:from>
      <xdr:col>2</xdr:col>
      <xdr:colOff>171450</xdr:colOff>
      <xdr:row>54</xdr:row>
      <xdr:rowOff>85725</xdr:rowOff>
    </xdr:from>
    <xdr:ext cx="1257300" cy="171450"/>
    <xdr:sp>
      <xdr:nvSpPr>
        <xdr:cNvPr id="15" name="Text Box 303"/>
        <xdr:cNvSpPr txBox="1">
          <a:spLocks noChangeArrowheads="1"/>
        </xdr:cNvSpPr>
      </xdr:nvSpPr>
      <xdr:spPr>
        <a:xfrm>
          <a:off x="628650" y="834390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8/17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他の大会と重複の為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6013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6013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060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野崎　グラスホパー参加の為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0" y="54483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76200</xdr:rowOff>
    </xdr:from>
    <xdr:to>
      <xdr:col>0</xdr:col>
      <xdr:colOff>0</xdr:colOff>
      <xdr:row>36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0" y="55911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0</xdr:col>
      <xdr:colOff>0</xdr:colOff>
      <xdr:row>56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5657850"/>
          <a:ext cx="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田野中　入院の為</a:t>
          </a:r>
        </a:p>
      </xdr:txBody>
    </xdr:sp>
    <xdr:clientData/>
  </xdr:twoCellAnchor>
  <xdr:twoCellAnchor>
    <xdr:from>
      <xdr:col>1</xdr:col>
      <xdr:colOff>295275</xdr:colOff>
      <xdr:row>10</xdr:row>
      <xdr:rowOff>76200</xdr:rowOff>
    </xdr:from>
    <xdr:to>
      <xdr:col>6</xdr:col>
      <xdr:colOff>152400</xdr:colOff>
      <xdr:row>10</xdr:row>
      <xdr:rowOff>85725</xdr:rowOff>
    </xdr:to>
    <xdr:sp>
      <xdr:nvSpPr>
        <xdr:cNvPr id="7" name="Line 11"/>
        <xdr:cNvSpPr>
          <a:spLocks/>
        </xdr:cNvSpPr>
      </xdr:nvSpPr>
      <xdr:spPr>
        <a:xfrm>
          <a:off x="485775" y="1628775"/>
          <a:ext cx="34194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133350</xdr:rowOff>
    </xdr:from>
    <xdr:to>
      <xdr:col>9</xdr:col>
      <xdr:colOff>95250</xdr:colOff>
      <xdr:row>11</xdr:row>
      <xdr:rowOff>114300</xdr:rowOff>
    </xdr:to>
    <xdr:sp>
      <xdr:nvSpPr>
        <xdr:cNvPr id="8" name="Text Box 166"/>
        <xdr:cNvSpPr txBox="1">
          <a:spLocks noChangeArrowheads="1"/>
        </xdr:cNvSpPr>
      </xdr:nvSpPr>
      <xdr:spPr>
        <a:xfrm>
          <a:off x="3867150" y="1533525"/>
          <a:ext cx="1019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8/16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全中出場の為</a:t>
          </a:r>
        </a:p>
      </xdr:txBody>
    </xdr:sp>
    <xdr:clientData/>
  </xdr:twoCellAnchor>
  <xdr:twoCellAnchor>
    <xdr:from>
      <xdr:col>6</xdr:col>
      <xdr:colOff>38100</xdr:colOff>
      <xdr:row>13</xdr:row>
      <xdr:rowOff>85725</xdr:rowOff>
    </xdr:from>
    <xdr:to>
      <xdr:col>9</xdr:col>
      <xdr:colOff>228600</xdr:colOff>
      <xdr:row>15</xdr:row>
      <xdr:rowOff>85725</xdr:rowOff>
    </xdr:to>
    <xdr:sp>
      <xdr:nvSpPr>
        <xdr:cNvPr id="9" name="Text Box 166"/>
        <xdr:cNvSpPr txBox="1">
          <a:spLocks noChangeArrowheads="1"/>
        </xdr:cNvSpPr>
      </xdr:nvSpPr>
      <xdr:spPr>
        <a:xfrm>
          <a:off x="3790950" y="2095500"/>
          <a:ext cx="1228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8/18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他の大会と重なった為</a:t>
          </a:r>
        </a:p>
      </xdr:txBody>
    </xdr:sp>
    <xdr:clientData/>
  </xdr:twoCellAnchor>
  <xdr:twoCellAnchor>
    <xdr:from>
      <xdr:col>2</xdr:col>
      <xdr:colOff>0</xdr:colOff>
      <xdr:row>11</xdr:row>
      <xdr:rowOff>66675</xdr:rowOff>
    </xdr:from>
    <xdr:to>
      <xdr:col>6</xdr:col>
      <xdr:colOff>161925</xdr:colOff>
      <xdr:row>11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495300" y="1771650"/>
          <a:ext cx="34194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66</xdr:row>
      <xdr:rowOff>104775</xdr:rowOff>
    </xdr:from>
    <xdr:to>
      <xdr:col>7</xdr:col>
      <xdr:colOff>28575</xdr:colOff>
      <xdr:row>66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542925" y="10706100"/>
          <a:ext cx="34194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95250</xdr:rowOff>
    </xdr:from>
    <xdr:to>
      <xdr:col>6</xdr:col>
      <xdr:colOff>161925</xdr:colOff>
      <xdr:row>12</xdr:row>
      <xdr:rowOff>104775</xdr:rowOff>
    </xdr:to>
    <xdr:sp>
      <xdr:nvSpPr>
        <xdr:cNvPr id="12" name="Line 11"/>
        <xdr:cNvSpPr>
          <a:spLocks/>
        </xdr:cNvSpPr>
      </xdr:nvSpPr>
      <xdr:spPr>
        <a:xfrm>
          <a:off x="495300" y="1952625"/>
          <a:ext cx="34194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67</xdr:row>
      <xdr:rowOff>114300</xdr:rowOff>
    </xdr:from>
    <xdr:to>
      <xdr:col>7</xdr:col>
      <xdr:colOff>19050</xdr:colOff>
      <xdr:row>67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533400" y="10896600"/>
          <a:ext cx="34194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67</xdr:row>
      <xdr:rowOff>57150</xdr:rowOff>
    </xdr:from>
    <xdr:to>
      <xdr:col>9</xdr:col>
      <xdr:colOff>152400</xdr:colOff>
      <xdr:row>68</xdr:row>
      <xdr:rowOff>171450</xdr:rowOff>
    </xdr:to>
    <xdr:sp>
      <xdr:nvSpPr>
        <xdr:cNvPr id="14" name="Text Box 166"/>
        <xdr:cNvSpPr txBox="1">
          <a:spLocks noChangeArrowheads="1"/>
        </xdr:cNvSpPr>
      </xdr:nvSpPr>
      <xdr:spPr>
        <a:xfrm>
          <a:off x="3924300" y="10839450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8/19骨折の為</a:t>
          </a:r>
        </a:p>
      </xdr:txBody>
    </xdr:sp>
    <xdr:clientData/>
  </xdr:twoCellAnchor>
  <xdr:twoCellAnchor>
    <xdr:from>
      <xdr:col>2</xdr:col>
      <xdr:colOff>19050</xdr:colOff>
      <xdr:row>13</xdr:row>
      <xdr:rowOff>85725</xdr:rowOff>
    </xdr:from>
    <xdr:to>
      <xdr:col>7</xdr:col>
      <xdr:colOff>0</xdr:colOff>
      <xdr:row>13</xdr:row>
      <xdr:rowOff>95250</xdr:rowOff>
    </xdr:to>
    <xdr:sp>
      <xdr:nvSpPr>
        <xdr:cNvPr id="15" name="Line 11"/>
        <xdr:cNvSpPr>
          <a:spLocks/>
        </xdr:cNvSpPr>
      </xdr:nvSpPr>
      <xdr:spPr>
        <a:xfrm>
          <a:off x="514350" y="2095500"/>
          <a:ext cx="34194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2823;&#37326;&#12288;&#31056;&#35352;\AppData\Local\Microsoft\Windows\Temporary%20Internet%20Files\Low\Content.IE5\BE4W42A7\&#12489;&#12525;&#12540;&#27424;&#22580;&#23626;&#12369;&#21453;&#26144;&#12288;19th%20D-Ibaraki%20Master%20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TimeSchedule"/>
      <sheetName val=".xls].xls].xls].xls].xls].xls].xls].xls].xls].xls].xls].xls].xls].xls].xls]集計"/>
      <sheetName val=".xls].xls].xls].xls].xls].xls].xls].xls].xls].xls].xls].xls].xls].xls].xls]欠場"/>
      <sheetName val=".xls].xls].xls].xls].xls].xls].xls].xls].xls].xls].xls].xls].xls].xls].xls]ListS"/>
      <sheetName val=".xls].xls].xls].xls].xls].xls].xls].xls].xls].xls].xls].xls].xls].xls].xls]nameS"/>
      <sheetName val=".xls].xls].xls].xls].xls].xls].xls].xls].xls].xls].xls].xls].xls].xls].xls]18bs"/>
      <sheetName val=".xls].xls].xls].xls].xls].xls].xls].xls].xls].xls].xls].xls].xls].xls].xls]16bs"/>
      <sheetName val=".xls].xls].xls].xls].xls].xls].xls].xls].xls].xls].xls].xls].xls].xls].xls]14bs"/>
      <sheetName val=".xls].xls].xls].xls].xls].xls].xls].xls].xls].xls].xls].xls].xls].xls].xls]12bs"/>
      <sheetName val=".xls].xls].xls].xls].xls].xls].xls].xls].xls].xls].xls].xls].xls].xls].xls]18gs"/>
      <sheetName val=".xls].xls].xls].xls].xls].xls].xls].xls].xls].xls].xls].xls].xls].xls].xls]16gs"/>
      <sheetName val=".xls].xls].xls].xls].xls].xls].xls].xls].xls].xls].xls].xls].xls].xls].xls]14gs"/>
      <sheetName val=".xls].xls].xls].xls].xls].xls].xls].xls].xls].xls].xls].xls].xls].xls].xls]12gs"/>
      <sheetName val=".xls].xls].xls].xls].xls].xls].xls].xls].xls].xls].xls].xls].xls].xls].xls]10bgs"/>
      <sheetName val=".xls].xls].xls].xls].xls].xls].xls].xls].xls].xls].xls].xls].xls].xls].xls]県スポ試合予定"/>
      <sheetName val=".xls].xls].xls].xls].xls].xls].xls].xls].xls].xls].xls].xls].xls].xls].xls]ListD"/>
      <sheetName val=".xls].xls].xls].xls].xls].xls].xls].xls].xls].xls].xls].xls].xls].xls].xls]nameD"/>
      <sheetName val=".xls].xls].xls].xls].xls].xls].xls].xls].xls].xls].xls].xls].xls].xls].xls]18bd"/>
      <sheetName val=".xls].xls].xls].xls].xls].xls].xls].xls].xls].xls].xls].xls].xls].xls].xls]16,14bd"/>
      <sheetName val=".xls].xls].xls].xls].xls].xls].xls].xls].xls].xls].xls].xls].xls].xls].xls]18gd,16gd"/>
      <sheetName val=".xls].xls].xls].xls].xls].xls].xls].xls].xls].xls].xls].xls].xls].xls].xls]14gd,12gd,12bd"/>
      <sheetName val=".xls].xls].xls].xls].xls].xls].xls].xls].xls].xls].xls].xls].xls].xls].xls]KTARGD"/>
      <sheetName val=".xls].xls].xls].xls].xls].xls].xls].xls].xls].xls].xls].xls].xls].xls].xls]KTARGS"/>
      <sheetName val=".xls].xls].xls].xls].xls].xls].xls].xls].xls].xls].xls].xls].xls].xls].xls]KTARBD"/>
      <sheetName val=".xls].xls].xls].xls].xls].xls].xls].xls].xls].xls].xls].xls].xls].xls].xls]KTARBS"/>
    </sheetNames>
    <sheetDataSet>
      <sheetData sheetId="15">
        <row r="33">
          <cell r="B33" t="str">
            <v>①</v>
          </cell>
          <cell r="D33">
            <v>3802042</v>
          </cell>
          <cell r="E33" t="str">
            <v>金子剛之</v>
          </cell>
          <cell r="F33" t="str">
            <v>宇都宮ＴＣ</v>
          </cell>
          <cell r="H33">
            <v>3802212</v>
          </cell>
          <cell r="I33" t="str">
            <v>竹村健太</v>
          </cell>
          <cell r="J33" t="str">
            <v>宇都宮ＴＣ</v>
          </cell>
        </row>
        <row r="34">
          <cell r="B34" t="str">
            <v>②</v>
          </cell>
          <cell r="D34">
            <v>3210248</v>
          </cell>
          <cell r="E34" t="str">
            <v>片岡太輝</v>
          </cell>
          <cell r="F34" t="str">
            <v>リビエラ逗子マリーナＴＳ</v>
          </cell>
          <cell r="H34">
            <v>3209325</v>
          </cell>
          <cell r="I34" t="str">
            <v>赤塚卓海</v>
          </cell>
          <cell r="J34" t="str">
            <v>リビエラ逗子マリーナＴＳ</v>
          </cell>
        </row>
        <row r="35">
          <cell r="B35" t="str">
            <v>③</v>
          </cell>
          <cell r="D35">
            <v>3602881</v>
          </cell>
          <cell r="E35" t="str">
            <v>高橋亨太</v>
          </cell>
          <cell r="F35" t="str">
            <v>ＣＳＪ</v>
          </cell>
          <cell r="H35">
            <v>3603054</v>
          </cell>
          <cell r="I35" t="str">
            <v>栗山裕暉</v>
          </cell>
          <cell r="J35" t="str">
            <v>ＣＳＪ</v>
          </cell>
        </row>
        <row r="36">
          <cell r="B36" t="str">
            <v>④</v>
          </cell>
          <cell r="D36">
            <v>3802448</v>
          </cell>
          <cell r="E36" t="str">
            <v>落合亮太</v>
          </cell>
          <cell r="F36" t="str">
            <v>ＯＴＳＣ</v>
          </cell>
          <cell r="H36">
            <v>3802378</v>
          </cell>
          <cell r="I36" t="str">
            <v>山口優紀</v>
          </cell>
          <cell r="J36" t="str">
            <v>宇都宮ＴＣ</v>
          </cell>
        </row>
        <row r="37">
          <cell r="B37" t="str">
            <v>⑤</v>
          </cell>
          <cell r="D37">
            <v>3602497</v>
          </cell>
          <cell r="E37" t="str">
            <v>鈴木光</v>
          </cell>
          <cell r="F37" t="str">
            <v>ＡＢＣＴＡ</v>
          </cell>
          <cell r="H37">
            <v>3603187</v>
          </cell>
          <cell r="I37" t="str">
            <v>廣田大輝</v>
          </cell>
          <cell r="J37" t="str">
            <v>ＣＳＪ</v>
          </cell>
        </row>
        <row r="38">
          <cell r="B38" t="str">
            <v>⑥</v>
          </cell>
          <cell r="D38">
            <v>3602704</v>
          </cell>
          <cell r="E38" t="str">
            <v>木皿貴大</v>
          </cell>
          <cell r="F38" t="str">
            <v>ＣＳＪ</v>
          </cell>
          <cell r="H38">
            <v>3603396</v>
          </cell>
          <cell r="I38" t="str">
            <v>大久保皓将</v>
          </cell>
          <cell r="J38" t="str">
            <v>ＣＳＪ</v>
          </cell>
        </row>
        <row r="39">
          <cell r="B39" t="str">
            <v>⑦</v>
          </cell>
          <cell r="D39">
            <v>3312174</v>
          </cell>
          <cell r="E39" t="str">
            <v>大山弘太</v>
          </cell>
          <cell r="F39" t="str">
            <v>ＳＯＬ　Ｔ，Ｃｏ</v>
          </cell>
          <cell r="H39">
            <v>3311931</v>
          </cell>
          <cell r="I39" t="str">
            <v>小林蒼季</v>
          </cell>
          <cell r="J39" t="str">
            <v>フォレスト柏センター</v>
          </cell>
        </row>
        <row r="40">
          <cell r="B40" t="str">
            <v>⑧</v>
          </cell>
          <cell r="D40">
            <v>3603286</v>
          </cell>
          <cell r="E40" t="str">
            <v>篠崎那岐</v>
          </cell>
          <cell r="F40" t="str">
            <v>Ｔｅａｍ１０４</v>
          </cell>
          <cell r="H40">
            <v>3603343</v>
          </cell>
          <cell r="I40" t="str">
            <v>竹内伶央</v>
          </cell>
          <cell r="J40" t="str">
            <v>Ｔｅａｍ１０４</v>
          </cell>
        </row>
        <row r="41">
          <cell r="B41" t="str">
            <v>⑨</v>
          </cell>
          <cell r="D41">
            <v>3602960</v>
          </cell>
          <cell r="E41" t="str">
            <v>津島巧</v>
          </cell>
          <cell r="F41" t="str">
            <v>神栖ＴＩ‐Ｃｕｂｅ</v>
          </cell>
          <cell r="H41">
            <v>3603258</v>
          </cell>
          <cell r="I41" t="str">
            <v>田村泰輝</v>
          </cell>
          <cell r="J41" t="str">
            <v>ＣＳＪ</v>
          </cell>
        </row>
        <row r="42">
          <cell r="D42">
            <v>3603438</v>
          </cell>
          <cell r="E42" t="str">
            <v>坂拓省</v>
          </cell>
          <cell r="F42" t="str">
            <v>ＣＳＪ</v>
          </cell>
          <cell r="H42">
            <v>3603550</v>
          </cell>
          <cell r="I42" t="str">
            <v>大久保祐紀</v>
          </cell>
          <cell r="J42" t="str">
            <v>ＣＳＪ</v>
          </cell>
        </row>
        <row r="43">
          <cell r="D43">
            <v>3802690</v>
          </cell>
          <cell r="E43" t="str">
            <v>荒井翔</v>
          </cell>
          <cell r="F43" t="str">
            <v>サトウＧＴＣ</v>
          </cell>
          <cell r="H43">
            <v>3802500</v>
          </cell>
          <cell r="I43" t="str">
            <v>高橋祐貴</v>
          </cell>
          <cell r="J43" t="str">
            <v>サトウＧＴＣ</v>
          </cell>
        </row>
        <row r="44">
          <cell r="D44">
            <v>3603455</v>
          </cell>
          <cell r="E44" t="str">
            <v>藤原航</v>
          </cell>
          <cell r="F44" t="str">
            <v>エースＴＡ</v>
          </cell>
          <cell r="H44">
            <v>3602661</v>
          </cell>
          <cell r="I44" t="str">
            <v>松本拓人</v>
          </cell>
          <cell r="J44" t="str">
            <v>日高ジュニアＴＴ</v>
          </cell>
        </row>
        <row r="45">
          <cell r="D45">
            <v>3602454</v>
          </cell>
          <cell r="E45" t="str">
            <v>保坂真太郎</v>
          </cell>
          <cell r="F45" t="str">
            <v>ＮＪＴＣ</v>
          </cell>
          <cell r="H45">
            <v>3603470</v>
          </cell>
          <cell r="I45" t="str">
            <v>照沼一規</v>
          </cell>
          <cell r="J45" t="str">
            <v>ＮＪＴＣ</v>
          </cell>
        </row>
        <row r="46">
          <cell r="D46">
            <v>3602885</v>
          </cell>
          <cell r="E46" t="str">
            <v>多賀俊明</v>
          </cell>
          <cell r="F46" t="str">
            <v>日高ジュニアＴＴ</v>
          </cell>
          <cell r="H46">
            <v>3603434</v>
          </cell>
          <cell r="I46" t="str">
            <v>安斉徹哉</v>
          </cell>
          <cell r="J46" t="str">
            <v>ＨＦＴＣ</v>
          </cell>
        </row>
        <row r="47">
          <cell r="D47">
            <v>3602382</v>
          </cell>
          <cell r="E47" t="str">
            <v>斉藤拓</v>
          </cell>
          <cell r="F47" t="str">
            <v>茨城キリスト高</v>
          </cell>
          <cell r="H47">
            <v>3602592</v>
          </cell>
          <cell r="I47" t="str">
            <v>中谷怜史</v>
          </cell>
          <cell r="J47" t="str">
            <v>大洗ビーチＴＣ</v>
          </cell>
        </row>
        <row r="48">
          <cell r="D48">
            <v>3212599</v>
          </cell>
          <cell r="E48" t="str">
            <v>小林義秀</v>
          </cell>
          <cell r="F48" t="str">
            <v>ラック港南台ＴＧ</v>
          </cell>
          <cell r="H48">
            <v>3212328</v>
          </cell>
          <cell r="I48" t="str">
            <v>小林宰</v>
          </cell>
          <cell r="J48" t="str">
            <v>ＩＨＳＭイザワ</v>
          </cell>
        </row>
        <row r="49">
          <cell r="D49">
            <v>3124435</v>
          </cell>
          <cell r="E49" t="str">
            <v>矢作郁瑠</v>
          </cell>
          <cell r="F49" t="str">
            <v>ＴＳＴＰ</v>
          </cell>
          <cell r="H49">
            <v>3124478</v>
          </cell>
          <cell r="I49" t="str">
            <v>後藤裕徳</v>
          </cell>
          <cell r="J49" t="str">
            <v>攻玉社学園</v>
          </cell>
        </row>
        <row r="50">
          <cell r="D50">
            <v>3604040</v>
          </cell>
          <cell r="E50" t="str">
            <v>小林直貴</v>
          </cell>
          <cell r="F50" t="str">
            <v>水戸一高</v>
          </cell>
          <cell r="H50">
            <v>3604047</v>
          </cell>
          <cell r="I50" t="str">
            <v>金田祥平</v>
          </cell>
          <cell r="J50" t="str">
            <v>水戸一高</v>
          </cell>
        </row>
        <row r="51">
          <cell r="D51">
            <v>3121500</v>
          </cell>
          <cell r="E51" t="str">
            <v>三角泰史</v>
          </cell>
          <cell r="F51" t="str">
            <v>ＴＳＴＰ</v>
          </cell>
          <cell r="H51">
            <v>3124805</v>
          </cell>
          <cell r="I51" t="str">
            <v>篠原一輝</v>
          </cell>
          <cell r="J51" t="str">
            <v>ＴＳＴＰ</v>
          </cell>
        </row>
        <row r="54">
          <cell r="B54" t="str">
            <v>①</v>
          </cell>
          <cell r="D54">
            <v>3211167</v>
          </cell>
          <cell r="E54" t="str">
            <v>志田将</v>
          </cell>
          <cell r="F54" t="str">
            <v>クリエイトＴＡＦＴＣ</v>
          </cell>
          <cell r="H54">
            <v>3210595</v>
          </cell>
          <cell r="I54" t="str">
            <v>羽織屋蓮</v>
          </cell>
          <cell r="J54" t="str">
            <v>コロナＴＣ相模原</v>
          </cell>
        </row>
        <row r="55">
          <cell r="B55" t="str">
            <v>②</v>
          </cell>
          <cell r="D55">
            <v>3603374</v>
          </cell>
          <cell r="E55" t="str">
            <v>金子綾汰</v>
          </cell>
          <cell r="F55" t="str">
            <v>古河あかやまＴＣ</v>
          </cell>
          <cell r="H55">
            <v>3802827</v>
          </cell>
          <cell r="I55" t="str">
            <v>渡邊駿</v>
          </cell>
          <cell r="J55" t="str">
            <v>古河あかやまＴＣ</v>
          </cell>
        </row>
        <row r="56">
          <cell r="B56" t="str">
            <v>③</v>
          </cell>
          <cell r="D56">
            <v>3604014</v>
          </cell>
          <cell r="E56" t="str">
            <v>新路健人</v>
          </cell>
          <cell r="F56" t="str">
            <v>茨城中</v>
          </cell>
          <cell r="H56">
            <v>3603159</v>
          </cell>
          <cell r="I56" t="str">
            <v>河原浩二</v>
          </cell>
          <cell r="J56" t="str">
            <v>茨城中</v>
          </cell>
        </row>
        <row r="57">
          <cell r="B57" t="str">
            <v>④</v>
          </cell>
          <cell r="D57">
            <v>3603765</v>
          </cell>
          <cell r="E57" t="str">
            <v>遠西裕也</v>
          </cell>
          <cell r="F57" t="str">
            <v>大洗ビーチＴＣ</v>
          </cell>
          <cell r="H57">
            <v>3603573</v>
          </cell>
          <cell r="I57" t="str">
            <v>奥野矢天斗</v>
          </cell>
          <cell r="J57" t="str">
            <v>大洗ビーチＴＣ</v>
          </cell>
        </row>
        <row r="58">
          <cell r="D58">
            <v>3603927</v>
          </cell>
          <cell r="E58" t="str">
            <v>高岸勇斗</v>
          </cell>
          <cell r="F58" t="str">
            <v>茨城中</v>
          </cell>
          <cell r="H58">
            <v>3603928</v>
          </cell>
          <cell r="I58" t="str">
            <v>竹内駿徳</v>
          </cell>
          <cell r="J58" t="str">
            <v>茨城中</v>
          </cell>
        </row>
        <row r="59">
          <cell r="D59">
            <v>3603929</v>
          </cell>
          <cell r="E59" t="str">
            <v>大久保俊朗</v>
          </cell>
          <cell r="F59" t="str">
            <v>茨城中</v>
          </cell>
          <cell r="H59">
            <v>3603930</v>
          </cell>
          <cell r="I59" t="str">
            <v>冨田悠史</v>
          </cell>
          <cell r="J59" t="str">
            <v>茨城中</v>
          </cell>
        </row>
        <row r="60">
          <cell r="D60">
            <v>3604021</v>
          </cell>
          <cell r="E60" t="str">
            <v>須藤健吾</v>
          </cell>
          <cell r="F60" t="str">
            <v>茨城中</v>
          </cell>
          <cell r="H60">
            <v>3603926</v>
          </cell>
          <cell r="I60" t="str">
            <v>菊池幹悠</v>
          </cell>
          <cell r="J60" t="str">
            <v>茨城中</v>
          </cell>
        </row>
        <row r="61">
          <cell r="D61">
            <v>3603957</v>
          </cell>
          <cell r="E61" t="str">
            <v>宇都宮祥熙</v>
          </cell>
          <cell r="F61" t="str">
            <v>茨城中</v>
          </cell>
          <cell r="H61">
            <v>3604018</v>
          </cell>
          <cell r="I61" t="str">
            <v>丸山涼</v>
          </cell>
          <cell r="J61" t="str">
            <v>茨城中</v>
          </cell>
        </row>
        <row r="62">
          <cell r="D62">
            <v>3603841</v>
          </cell>
          <cell r="E62" t="str">
            <v>浅野有祐</v>
          </cell>
          <cell r="F62" t="str">
            <v>清真学園中</v>
          </cell>
          <cell r="H62">
            <v>3603939</v>
          </cell>
          <cell r="I62" t="str">
            <v>日向寺夏樹</v>
          </cell>
          <cell r="J62" t="str">
            <v>清真学園中</v>
          </cell>
        </row>
        <row r="63">
          <cell r="D63">
            <v>3604019</v>
          </cell>
          <cell r="E63" t="str">
            <v>根本駿</v>
          </cell>
          <cell r="F63" t="str">
            <v>茨城中</v>
          </cell>
          <cell r="H63">
            <v>3604020</v>
          </cell>
          <cell r="I63" t="str">
            <v>幕内陽亮</v>
          </cell>
          <cell r="J63" t="str">
            <v>茨城中</v>
          </cell>
        </row>
        <row r="64">
          <cell r="D64">
            <v>3603796</v>
          </cell>
          <cell r="E64" t="str">
            <v>小林樹生</v>
          </cell>
          <cell r="F64" t="str">
            <v>ＮＪＴＣ</v>
          </cell>
          <cell r="H64">
            <v>3603671</v>
          </cell>
          <cell r="I64" t="str">
            <v>大畑慶典</v>
          </cell>
          <cell r="J64" t="str">
            <v>ＮＪＴＣ</v>
          </cell>
        </row>
        <row r="65">
          <cell r="D65">
            <v>3603512</v>
          </cell>
          <cell r="E65" t="str">
            <v>川上礁太</v>
          </cell>
          <cell r="F65" t="str">
            <v>ＨＦＴＣ</v>
          </cell>
          <cell r="H65">
            <v>3603588</v>
          </cell>
          <cell r="I65" t="str">
            <v>小阪諒</v>
          </cell>
          <cell r="J65" t="str">
            <v>フソウＴＣ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2.25390625" style="0" bestFit="1" customWidth="1"/>
    <col min="2" max="2" width="4.00390625" style="0" bestFit="1" customWidth="1"/>
    <col min="3" max="3" width="7.75390625" style="17" bestFit="1" customWidth="1"/>
    <col min="4" max="4" width="10.875" style="0" bestFit="1" customWidth="1"/>
    <col min="5" max="5" width="2.50390625" style="20" bestFit="1" customWidth="1"/>
    <col min="6" max="6" width="18.75390625" style="22" customWidth="1"/>
    <col min="7" max="7" width="2.50390625" style="0" bestFit="1" customWidth="1"/>
    <col min="8" max="8" width="3.875" style="0" customWidth="1"/>
    <col min="9" max="13" width="7.50390625" style="0" customWidth="1"/>
    <col min="14" max="14" width="3.25390625" style="0" customWidth="1"/>
    <col min="15" max="15" width="9.125" style="0" hidden="1" customWidth="1"/>
    <col min="16" max="16" width="4.25390625" style="0" hidden="1" customWidth="1"/>
    <col min="17" max="17" width="9.875" style="0" hidden="1" customWidth="1"/>
    <col min="18" max="18" width="11.75390625" style="0" hidden="1" customWidth="1"/>
    <col min="19" max="19" width="25.125" style="0" hidden="1" customWidth="1"/>
    <col min="20" max="20" width="9.75390625" style="0" hidden="1" customWidth="1"/>
    <col min="21" max="21" width="11.125" style="0" hidden="1" customWidth="1"/>
    <col min="22" max="22" width="25.125" style="0" hidden="1" customWidth="1"/>
  </cols>
  <sheetData>
    <row r="1" spans="1:13" ht="12" customHeight="1">
      <c r="A1" s="147" t="s">
        <v>3137</v>
      </c>
      <c r="B1" s="147"/>
      <c r="C1" s="147"/>
      <c r="D1" s="147"/>
      <c r="E1" s="147"/>
      <c r="F1" s="147"/>
      <c r="G1" s="147"/>
      <c r="H1" s="32"/>
      <c r="I1" s="32"/>
      <c r="J1" s="32"/>
      <c r="K1" s="32"/>
      <c r="L1" s="32"/>
      <c r="M1" s="32"/>
    </row>
    <row r="2" spans="1:13" ht="12" customHeight="1">
      <c r="A2" s="147"/>
      <c r="B2" s="147"/>
      <c r="C2" s="147"/>
      <c r="D2" s="147"/>
      <c r="E2" s="147"/>
      <c r="F2" s="147"/>
      <c r="G2" s="147"/>
      <c r="H2" s="31" t="s">
        <v>3806</v>
      </c>
      <c r="I2" s="31" t="s">
        <v>3807</v>
      </c>
      <c r="J2" s="31" t="s">
        <v>3808</v>
      </c>
      <c r="K2" s="31" t="s">
        <v>3809</v>
      </c>
      <c r="L2" s="31" t="s">
        <v>3810</v>
      </c>
      <c r="M2" s="31"/>
    </row>
    <row r="3" spans="1:8" ht="12.75" customHeight="1" thickBot="1">
      <c r="A3" s="144"/>
      <c r="B3" s="146">
        <v>1</v>
      </c>
      <c r="C3" s="34">
        <f>VLOOKUP(B3,$O$1:$V$38,3,0)</f>
        <v>3312478</v>
      </c>
      <c r="D3" s="45" t="str">
        <f>VLOOKUP(B3,$O$1:$V$38,4,0)</f>
        <v>小島頌</v>
      </c>
      <c r="E3" s="36" t="s">
        <v>3141</v>
      </c>
      <c r="F3" s="45" t="str">
        <f>VLOOKUP(B3,$O$1:$V$38,5,0)</f>
        <v>オールサムズＴＣ</v>
      </c>
      <c r="G3" s="35" t="s">
        <v>3138</v>
      </c>
      <c r="H3" s="89"/>
    </row>
    <row r="4" spans="1:22" ht="12.75" customHeight="1" thickBot="1">
      <c r="A4" s="144"/>
      <c r="B4" s="146"/>
      <c r="C4" s="34">
        <f>VLOOKUP(B3,$O$1:$V$38,6,0)</f>
        <v>3119588</v>
      </c>
      <c r="D4" s="45" t="str">
        <f>VLOOKUP(B3,$O$1:$V$38,7,0)</f>
        <v>野里駿</v>
      </c>
      <c r="E4" s="36" t="s">
        <v>3141</v>
      </c>
      <c r="F4" s="45" t="str">
        <f>VLOOKUP(B3,$O$1:$V$38,8,0)</f>
        <v>武蔵野ドームＴＳ</v>
      </c>
      <c r="G4" s="35" t="s">
        <v>3138</v>
      </c>
      <c r="H4" s="5"/>
      <c r="I4" s="96"/>
      <c r="J4" s="25"/>
      <c r="K4" s="25"/>
      <c r="L4" s="25"/>
      <c r="M4" s="25"/>
      <c r="O4">
        <v>1</v>
      </c>
      <c r="P4" t="str">
        <f>ListD!B4</f>
        <v>①</v>
      </c>
      <c r="Q4">
        <f>ListD!D4</f>
        <v>3312478</v>
      </c>
      <c r="R4" t="str">
        <f>ListD!E4</f>
        <v>小島頌</v>
      </c>
      <c r="S4" t="str">
        <f>ListD!F4</f>
        <v>オールサムズＴＣ</v>
      </c>
      <c r="T4">
        <f>ListD!H4</f>
        <v>3119588</v>
      </c>
      <c r="U4" t="str">
        <f>ListD!I4</f>
        <v>野里駿</v>
      </c>
      <c r="V4" t="str">
        <f>ListD!J4</f>
        <v>武蔵野ドームＴＳ</v>
      </c>
    </row>
    <row r="5" spans="1:22" ht="12.75" customHeight="1">
      <c r="A5" s="144"/>
      <c r="B5" s="146">
        <v>2</v>
      </c>
      <c r="C5" s="34"/>
      <c r="D5" s="45"/>
      <c r="E5" s="145" t="s">
        <v>5065</v>
      </c>
      <c r="F5" s="145"/>
      <c r="G5" s="145"/>
      <c r="H5" s="7"/>
      <c r="I5" s="28"/>
      <c r="J5" s="25"/>
      <c r="K5" s="25"/>
      <c r="L5" s="25"/>
      <c r="M5" s="25"/>
      <c r="O5">
        <v>32</v>
      </c>
      <c r="P5" t="str">
        <f>ListD!B5</f>
        <v>②</v>
      </c>
      <c r="Q5">
        <f>ListD!D5</f>
        <v>3311764</v>
      </c>
      <c r="R5" t="str">
        <f>ListD!E5</f>
        <v>樋口健人</v>
      </c>
      <c r="S5" t="str">
        <f>ListD!F5</f>
        <v>フミヤエース市川ＴＡ</v>
      </c>
      <c r="T5">
        <f>ListD!H5</f>
        <v>3118774</v>
      </c>
      <c r="U5" t="str">
        <f>ListD!I5</f>
        <v>吉田圭佑</v>
      </c>
      <c r="V5" t="str">
        <f>ListD!J5</f>
        <v>ＡＪＴＡ</v>
      </c>
    </row>
    <row r="6" spans="1:22" ht="12.75" customHeight="1" thickBot="1">
      <c r="A6" s="144"/>
      <c r="B6" s="146"/>
      <c r="C6" s="34"/>
      <c r="D6" s="45"/>
      <c r="E6" s="145"/>
      <c r="F6" s="145"/>
      <c r="G6" s="145"/>
      <c r="I6" s="28"/>
      <c r="J6" s="103" t="s">
        <v>59</v>
      </c>
      <c r="K6" s="25"/>
      <c r="L6" s="25"/>
      <c r="M6" s="25"/>
      <c r="O6">
        <v>9</v>
      </c>
      <c r="P6" t="str">
        <f>ListD!B6</f>
        <v>③</v>
      </c>
      <c r="Q6">
        <f>ListD!D6</f>
        <v>3210968</v>
      </c>
      <c r="R6" t="str">
        <f>ListD!E6</f>
        <v>大原健司</v>
      </c>
      <c r="S6" t="str">
        <f>ListD!F6</f>
        <v>ファーイーストＪｒＴＡ</v>
      </c>
      <c r="T6">
        <f>ListD!H6</f>
        <v>3211232</v>
      </c>
      <c r="U6" t="str">
        <f>ListD!I6</f>
        <v>渡辺碧人</v>
      </c>
      <c r="V6" t="str">
        <f>ListD!J6</f>
        <v>ファーイーストＪｒＴＡ</v>
      </c>
    </row>
    <row r="7" spans="1:22" ht="12.75" customHeight="1" thickBot="1">
      <c r="A7" s="144"/>
      <c r="B7" s="146">
        <v>3</v>
      </c>
      <c r="C7" s="34">
        <f>VLOOKUP(B7,$O$1:$V$38,3,0)</f>
        <v>3603823</v>
      </c>
      <c r="D7" s="45" t="str">
        <f>VLOOKUP(B7,$O$1:$V$38,4,0)</f>
        <v>小黒夏圭</v>
      </c>
      <c r="E7" s="36" t="s">
        <v>3141</v>
      </c>
      <c r="F7" s="45" t="str">
        <f>VLOOKUP(B7,$O$1:$V$38,5,0)</f>
        <v>霞ヶ浦高</v>
      </c>
      <c r="G7" s="35" t="s">
        <v>3138</v>
      </c>
      <c r="H7" s="89"/>
      <c r="I7" s="92"/>
      <c r="J7" s="87">
        <v>85</v>
      </c>
      <c r="K7" s="25"/>
      <c r="L7" s="25"/>
      <c r="M7" s="25"/>
      <c r="O7">
        <v>24</v>
      </c>
      <c r="P7" t="str">
        <f>ListD!B7</f>
        <v>④</v>
      </c>
      <c r="Q7">
        <f>ListD!D7</f>
        <v>3602119</v>
      </c>
      <c r="R7" t="str">
        <f>ListD!E7</f>
        <v>長谷川達也</v>
      </c>
      <c r="S7" t="str">
        <f>ListD!F7</f>
        <v>霞ヶ浦高</v>
      </c>
      <c r="T7">
        <f>ListD!H7</f>
        <v>3602588</v>
      </c>
      <c r="U7" t="str">
        <f>ListD!I7</f>
        <v>宮原健太</v>
      </c>
      <c r="V7" t="str">
        <f>ListD!J7</f>
        <v>霞ヶ浦高</v>
      </c>
    </row>
    <row r="8" spans="1:22" ht="12.75" customHeight="1" thickBot="1">
      <c r="A8" s="144"/>
      <c r="B8" s="146"/>
      <c r="C8" s="34">
        <f>VLOOKUP(B7,$O$1:$V$38,6,0)</f>
        <v>3602384</v>
      </c>
      <c r="D8" s="45" t="str">
        <f>VLOOKUP(B7,$O$1:$V$38,7,0)</f>
        <v>横山由騎</v>
      </c>
      <c r="E8" s="36" t="s">
        <v>3141</v>
      </c>
      <c r="F8" s="45" t="str">
        <f>VLOOKUP(B7,$O$1:$V$38,8,0)</f>
        <v>霞ヶ浦高</v>
      </c>
      <c r="G8" s="35" t="s">
        <v>3138</v>
      </c>
      <c r="H8" s="90"/>
      <c r="I8" s="107" t="s">
        <v>59</v>
      </c>
      <c r="J8" s="92"/>
      <c r="K8" s="25"/>
      <c r="L8" s="25"/>
      <c r="M8" s="25"/>
      <c r="O8">
        <v>16</v>
      </c>
      <c r="P8" t="str">
        <f>ListD!B8</f>
        <v>⑤</v>
      </c>
      <c r="Q8">
        <f>ListD!D8</f>
        <v>3801864</v>
      </c>
      <c r="R8" t="str">
        <f>ListD!E8</f>
        <v>戎田直紀</v>
      </c>
      <c r="S8" t="str">
        <f>ListD!F8</f>
        <v>ノグチＴＳ小山</v>
      </c>
      <c r="T8">
        <f>ListD!H8</f>
        <v>3802269</v>
      </c>
      <c r="U8" t="str">
        <f>ListD!I8</f>
        <v>村田聡一郎</v>
      </c>
      <c r="V8" t="str">
        <f>ListD!J8</f>
        <v>ノグチＴＳ小山</v>
      </c>
    </row>
    <row r="9" spans="1:22" ht="12.75" customHeight="1">
      <c r="A9" s="144"/>
      <c r="B9" s="146">
        <v>4</v>
      </c>
      <c r="C9" s="34">
        <f>VLOOKUP(B9,$O$1:$V$38,3,0)</f>
        <v>3603944</v>
      </c>
      <c r="D9" s="45" t="str">
        <f>VLOOKUP(B9,$O$1:$V$38,4,0)</f>
        <v>伊藤達也</v>
      </c>
      <c r="E9" s="36" t="s">
        <v>3141</v>
      </c>
      <c r="F9" s="45" t="str">
        <f>VLOOKUP(B9,$O$1:$V$38,5,0)</f>
        <v>東洋大牛久高</v>
      </c>
      <c r="G9" s="35" t="s">
        <v>3138</v>
      </c>
      <c r="H9" s="7"/>
      <c r="I9" s="78">
        <v>83</v>
      </c>
      <c r="J9" s="92"/>
      <c r="K9" s="25"/>
      <c r="L9" s="25"/>
      <c r="M9" s="25"/>
      <c r="O9">
        <v>8</v>
      </c>
      <c r="P9" t="str">
        <f>ListD!B9</f>
        <v>⑥</v>
      </c>
      <c r="Q9">
        <f>ListD!D9</f>
        <v>3602040</v>
      </c>
      <c r="R9" t="str">
        <f>ListD!E9</f>
        <v>宇都宮武志</v>
      </c>
      <c r="S9" t="str">
        <f>ListD!F9</f>
        <v>東洋大牛久高</v>
      </c>
      <c r="T9">
        <f>ListD!H9</f>
        <v>3602473</v>
      </c>
      <c r="U9" t="str">
        <f>ListD!I9</f>
        <v>宇都宮宙</v>
      </c>
      <c r="V9" t="str">
        <f>ListD!J9</f>
        <v>ＫＣＪＴＡ土浦</v>
      </c>
    </row>
    <row r="10" spans="1:22" ht="12.75" customHeight="1" thickBot="1">
      <c r="A10" s="144"/>
      <c r="B10" s="146"/>
      <c r="C10" s="34">
        <f>VLOOKUP(B9,$O$1:$V$38,6,0)</f>
        <v>3602852</v>
      </c>
      <c r="D10" s="45" t="str">
        <f>VLOOKUP(B9,$O$1:$V$38,7,0)</f>
        <v>飯田貴文</v>
      </c>
      <c r="E10" s="36" t="s">
        <v>3141</v>
      </c>
      <c r="F10" s="45" t="str">
        <f>VLOOKUP(B9,$O$1:$V$38,8,0)</f>
        <v>東洋大牛久高</v>
      </c>
      <c r="G10" s="35" t="s">
        <v>3138</v>
      </c>
      <c r="I10" s="25"/>
      <c r="J10" s="92"/>
      <c r="K10" s="105" t="s">
        <v>60</v>
      </c>
      <c r="L10" s="25"/>
      <c r="M10" s="25"/>
      <c r="O10">
        <v>17</v>
      </c>
      <c r="P10" t="str">
        <f>ListD!B10</f>
        <v>⑦</v>
      </c>
      <c r="Q10">
        <f>ListD!D10</f>
        <v>3414428</v>
      </c>
      <c r="R10" t="str">
        <f>ListD!E10</f>
        <v>横田大輔</v>
      </c>
      <c r="S10" t="str">
        <f>ListD!F10</f>
        <v>石井真ＴＡ</v>
      </c>
      <c r="T10">
        <f>ListD!H10</f>
        <v>3413181</v>
      </c>
      <c r="U10" t="str">
        <f>ListD!I10</f>
        <v>神戸豪</v>
      </c>
      <c r="V10" t="str">
        <f>ListD!J10</f>
        <v>ＴＳＧＯＴＴＡ２</v>
      </c>
    </row>
    <row r="11" spans="1:22" ht="12.75" customHeight="1" thickBot="1">
      <c r="A11" s="144"/>
      <c r="B11" s="146">
        <v>5</v>
      </c>
      <c r="C11" s="34">
        <f>VLOOKUP(B11,$O$1:$V$38,3,0)</f>
        <v>3603035</v>
      </c>
      <c r="D11" s="45" t="str">
        <f>VLOOKUP(B11,$O$1:$V$38,4,0)</f>
        <v>占部弘貴</v>
      </c>
      <c r="E11" s="36" t="s">
        <v>3141</v>
      </c>
      <c r="F11" s="45" t="str">
        <f>VLOOKUP(B11,$O$1:$V$38,5,0)</f>
        <v>並木高</v>
      </c>
      <c r="G11" s="35" t="s">
        <v>3138</v>
      </c>
      <c r="H11" s="89"/>
      <c r="I11" s="25"/>
      <c r="J11" s="28"/>
      <c r="K11" s="87">
        <v>84</v>
      </c>
      <c r="L11" s="25"/>
      <c r="M11" s="25"/>
      <c r="O11">
        <v>25</v>
      </c>
      <c r="P11" t="str">
        <f>ListD!B11</f>
        <v>⑧</v>
      </c>
      <c r="Q11">
        <f>ListD!D11</f>
        <v>3603534</v>
      </c>
      <c r="R11" t="str">
        <f>ListD!E11</f>
        <v>渡辺久司</v>
      </c>
      <c r="S11" t="str">
        <f>ListD!F11</f>
        <v>霞ヶ浦高</v>
      </c>
      <c r="T11">
        <f>ListD!H11</f>
        <v>3603612</v>
      </c>
      <c r="U11" t="str">
        <f>ListD!I11</f>
        <v>吉葉健太</v>
      </c>
      <c r="V11" t="str">
        <f>ListD!J11</f>
        <v>霞ヶ浦高</v>
      </c>
    </row>
    <row r="12" spans="1:22" ht="12.75" customHeight="1" thickBot="1">
      <c r="A12" s="144"/>
      <c r="B12" s="146"/>
      <c r="C12" s="34">
        <f>VLOOKUP(B11,$O$1:$V$38,6,0)</f>
        <v>3603958</v>
      </c>
      <c r="D12" s="45" t="str">
        <f>VLOOKUP(B11,$O$1:$V$38,7,0)</f>
        <v>吉田智則</v>
      </c>
      <c r="E12" s="36" t="s">
        <v>3141</v>
      </c>
      <c r="F12" s="45" t="str">
        <f>VLOOKUP(B11,$O$1:$V$38,8,0)</f>
        <v>並木高</v>
      </c>
      <c r="G12" s="35" t="s">
        <v>3138</v>
      </c>
      <c r="H12" s="90"/>
      <c r="I12" s="104" t="s">
        <v>34</v>
      </c>
      <c r="J12" s="28"/>
      <c r="K12" s="92"/>
      <c r="L12" s="25"/>
      <c r="M12" s="25"/>
      <c r="O12">
        <v>26</v>
      </c>
      <c r="Q12">
        <f>ListD!D12</f>
        <v>3602651</v>
      </c>
      <c r="R12" t="str">
        <f>ListD!E12</f>
        <v>矢口拓麻</v>
      </c>
      <c r="S12" t="str">
        <f>ListD!F12</f>
        <v>東洋大牛久高</v>
      </c>
      <c r="T12">
        <f>ListD!H12</f>
        <v>3603885</v>
      </c>
      <c r="U12" t="str">
        <f>ListD!I12</f>
        <v>水野純</v>
      </c>
      <c r="V12" t="str">
        <f>ListD!J12</f>
        <v>東洋大牛久高</v>
      </c>
    </row>
    <row r="13" spans="1:22" ht="12.75" customHeight="1">
      <c r="A13" s="144"/>
      <c r="B13" s="146">
        <v>6</v>
      </c>
      <c r="C13" s="34">
        <f>VLOOKUP(B13,$O$1:$V$38,3,0)</f>
        <v>3602703</v>
      </c>
      <c r="D13" s="45" t="str">
        <f>VLOOKUP(B13,$O$1:$V$38,4,0)</f>
        <v>松塚奨</v>
      </c>
      <c r="E13" s="36" t="s">
        <v>3141</v>
      </c>
      <c r="F13" s="45" t="str">
        <f>VLOOKUP(B13,$O$1:$V$38,5,0)</f>
        <v>霞ヶ浦高</v>
      </c>
      <c r="G13" s="35" t="s">
        <v>3138</v>
      </c>
      <c r="H13" s="7"/>
      <c r="I13" s="97">
        <v>83</v>
      </c>
      <c r="J13" s="28"/>
      <c r="K13" s="92"/>
      <c r="L13" s="25"/>
      <c r="M13" s="25"/>
      <c r="O13">
        <v>3</v>
      </c>
      <c r="Q13">
        <f>ListD!D13</f>
        <v>3603823</v>
      </c>
      <c r="R13" t="str">
        <f>ListD!E13</f>
        <v>小黒夏圭</v>
      </c>
      <c r="S13" t="str">
        <f>ListD!F13</f>
        <v>霞ヶ浦高</v>
      </c>
      <c r="T13">
        <f>ListD!H13</f>
        <v>3602384</v>
      </c>
      <c r="U13" t="str">
        <f>ListD!I13</f>
        <v>横山由騎</v>
      </c>
      <c r="V13" t="str">
        <f>ListD!J13</f>
        <v>霞ヶ浦高</v>
      </c>
    </row>
    <row r="14" spans="1:22" ht="12.75" customHeight="1" thickBot="1">
      <c r="A14" s="144"/>
      <c r="B14" s="146"/>
      <c r="C14" s="34">
        <f>VLOOKUP(B13,$O$1:$V$38,6,0)</f>
        <v>3603432</v>
      </c>
      <c r="D14" s="45" t="str">
        <f>VLOOKUP(B13,$O$1:$V$38,7,0)</f>
        <v>金城隼斗</v>
      </c>
      <c r="E14" s="36" t="s">
        <v>3141</v>
      </c>
      <c r="F14" s="45" t="str">
        <f>VLOOKUP(B13,$O$1:$V$38,8,0)</f>
        <v>霞ヶ浦高</v>
      </c>
      <c r="G14" s="35" t="s">
        <v>3138</v>
      </c>
      <c r="I14" s="92"/>
      <c r="J14" s="119" t="s">
        <v>37</v>
      </c>
      <c r="K14" s="92"/>
      <c r="L14" s="25"/>
      <c r="M14" s="25"/>
      <c r="O14">
        <v>29</v>
      </c>
      <c r="Q14">
        <f>ListD!D14</f>
        <v>3603906</v>
      </c>
      <c r="R14" t="str">
        <f>ListD!E14</f>
        <v>高橋雄亮</v>
      </c>
      <c r="S14" t="str">
        <f>ListD!F14</f>
        <v>霞ヶ浦高</v>
      </c>
      <c r="T14">
        <f>ListD!H14</f>
        <v>3603824</v>
      </c>
      <c r="U14" t="str">
        <f>ListD!I14</f>
        <v>佐賀裕介</v>
      </c>
      <c r="V14" t="str">
        <f>ListD!J14</f>
        <v>霞ヶ浦高</v>
      </c>
    </row>
    <row r="15" spans="1:22" ht="12.75" customHeight="1">
      <c r="A15" s="144"/>
      <c r="B15" s="146">
        <v>7</v>
      </c>
      <c r="C15" s="34">
        <f>VLOOKUP(B15,$O$1:$V$38,3,0)</f>
        <v>3602457</v>
      </c>
      <c r="D15" s="45" t="str">
        <f>VLOOKUP(B15,$O$1:$V$38,4,0)</f>
        <v>瀧川諒介</v>
      </c>
      <c r="E15" s="36" t="s">
        <v>3141</v>
      </c>
      <c r="F15" s="45" t="str">
        <f>VLOOKUP(B15,$O$1:$V$38,5,0)</f>
        <v>ＣＳＪ</v>
      </c>
      <c r="G15" s="35" t="s">
        <v>3138</v>
      </c>
      <c r="H15" s="23"/>
      <c r="I15" s="28"/>
      <c r="J15" s="24"/>
      <c r="K15" s="92"/>
      <c r="L15" s="25"/>
      <c r="M15" s="25"/>
      <c r="O15">
        <v>4</v>
      </c>
      <c r="Q15">
        <f>ListD!D15</f>
        <v>3603944</v>
      </c>
      <c r="R15" t="str">
        <f>ListD!E15</f>
        <v>伊藤達也</v>
      </c>
      <c r="S15" t="str">
        <f>ListD!F15</f>
        <v>東洋大牛久高</v>
      </c>
      <c r="T15">
        <f>ListD!H15</f>
        <v>3602852</v>
      </c>
      <c r="U15" t="str">
        <f>ListD!I15</f>
        <v>飯田貴文</v>
      </c>
      <c r="V15" t="str">
        <f>ListD!J15</f>
        <v>東洋大牛久高</v>
      </c>
    </row>
    <row r="16" spans="1:22" ht="12.75" customHeight="1" thickBot="1">
      <c r="A16" s="144"/>
      <c r="B16" s="146"/>
      <c r="C16" s="34">
        <f>VLOOKUP(B15,$O$1:$V$38,6,0)</f>
        <v>3602528</v>
      </c>
      <c r="D16" s="45" t="str">
        <f>VLOOKUP(B15,$O$1:$V$38,7,0)</f>
        <v>飯笹大介</v>
      </c>
      <c r="E16" s="36" t="s">
        <v>3141</v>
      </c>
      <c r="F16" s="45" t="str">
        <f>VLOOKUP(B15,$O$1:$V$38,8,0)</f>
        <v>ＣＳＪ</v>
      </c>
      <c r="G16" s="35" t="s">
        <v>3138</v>
      </c>
      <c r="H16" s="6"/>
      <c r="I16" s="112" t="s">
        <v>35</v>
      </c>
      <c r="J16" s="25"/>
      <c r="K16" s="92"/>
      <c r="L16" s="25"/>
      <c r="M16" s="25"/>
      <c r="O16">
        <v>12</v>
      </c>
      <c r="Q16">
        <f>ListD!D16</f>
        <v>3603160</v>
      </c>
      <c r="R16" t="str">
        <f>ListD!E16</f>
        <v>金井昌太</v>
      </c>
      <c r="S16" t="str">
        <f>ListD!F16</f>
        <v>ＮＡＣ</v>
      </c>
      <c r="T16">
        <f>ListD!H16</f>
        <v>3603389</v>
      </c>
      <c r="U16" t="str">
        <f>ListD!I16</f>
        <v>松﨑遼</v>
      </c>
      <c r="V16" t="str">
        <f>ListD!J16</f>
        <v>守谷ＴＣ</v>
      </c>
    </row>
    <row r="17" spans="1:22" ht="12.75" customHeight="1" thickBot="1">
      <c r="A17" s="144" t="str">
        <f>VLOOKUP(B17,$O$1:$V$39,2,0)</f>
        <v>⑥</v>
      </c>
      <c r="B17" s="146">
        <v>8</v>
      </c>
      <c r="C17" s="34">
        <f>VLOOKUP(B17,$O$1:$V$38,3,0)</f>
        <v>3602040</v>
      </c>
      <c r="D17" s="45" t="str">
        <f>VLOOKUP(B17,$O$1:$V$38,4,0)</f>
        <v>宇都宮武志</v>
      </c>
      <c r="E17" s="36" t="s">
        <v>3141</v>
      </c>
      <c r="F17" s="45" t="str">
        <f>VLOOKUP(B17,$O$1:$V$38,5,0)</f>
        <v>東洋大牛久高</v>
      </c>
      <c r="G17" s="35" t="s">
        <v>3138</v>
      </c>
      <c r="H17" s="91"/>
      <c r="I17" s="78">
        <v>84</v>
      </c>
      <c r="J17" s="25"/>
      <c r="K17" s="92"/>
      <c r="L17" s="25"/>
      <c r="M17" s="25"/>
      <c r="O17">
        <v>7</v>
      </c>
      <c r="Q17">
        <f>ListD!D17</f>
        <v>3602457</v>
      </c>
      <c r="R17" t="str">
        <f>ListD!E17</f>
        <v>瀧川諒介</v>
      </c>
      <c r="S17" t="str">
        <f>ListD!F17</f>
        <v>ＣＳＪ</v>
      </c>
      <c r="T17">
        <f>ListD!H17</f>
        <v>3602528</v>
      </c>
      <c r="U17" t="str">
        <f>ListD!I17</f>
        <v>飯笹大介</v>
      </c>
      <c r="V17" t="str">
        <f>ListD!J17</f>
        <v>ＣＳＪ</v>
      </c>
    </row>
    <row r="18" spans="1:22" ht="12.75" customHeight="1" thickBot="1">
      <c r="A18" s="144"/>
      <c r="B18" s="146"/>
      <c r="C18" s="34">
        <f>VLOOKUP(B17,$O$1:$V$38,6,0)</f>
        <v>3602473</v>
      </c>
      <c r="D18" s="45" t="str">
        <f>VLOOKUP(B17,$O$1:$V$38,7,0)</f>
        <v>宇都宮宙</v>
      </c>
      <c r="E18" s="36" t="s">
        <v>3141</v>
      </c>
      <c r="F18" s="45" t="str">
        <f>VLOOKUP(B17,$O$1:$V$38,8,0)</f>
        <v>ＫＣＪＴＡ土浦</v>
      </c>
      <c r="G18" s="35" t="s">
        <v>3138</v>
      </c>
      <c r="I18" s="25"/>
      <c r="J18" s="25"/>
      <c r="K18" s="92"/>
      <c r="L18" s="105" t="s">
        <v>59</v>
      </c>
      <c r="M18" s="25"/>
      <c r="O18">
        <v>6</v>
      </c>
      <c r="Q18">
        <f>ListD!D18</f>
        <v>3602703</v>
      </c>
      <c r="R18" t="str">
        <f>ListD!E18</f>
        <v>松塚奨</v>
      </c>
      <c r="S18" t="str">
        <f>ListD!F18</f>
        <v>霞ヶ浦高</v>
      </c>
      <c r="T18">
        <f>ListD!H18</f>
        <v>3603432</v>
      </c>
      <c r="U18" t="str">
        <f>ListD!I18</f>
        <v>金城隼斗</v>
      </c>
      <c r="V18" t="str">
        <f>ListD!J18</f>
        <v>霞ヶ浦高</v>
      </c>
    </row>
    <row r="19" spans="1:22" ht="12.75" customHeight="1">
      <c r="A19" s="144" t="str">
        <f>VLOOKUP(B19,$O$1:$V$39,2,0)</f>
        <v>③</v>
      </c>
      <c r="B19" s="146">
        <v>9</v>
      </c>
      <c r="C19" s="34">
        <f>VLOOKUP(B19,$O$1:$V$38,3,0)</f>
        <v>3210968</v>
      </c>
      <c r="D19" s="45" t="str">
        <f>VLOOKUP(B19,$O$1:$V$38,4,0)</f>
        <v>大原健司</v>
      </c>
      <c r="E19" s="36" t="s">
        <v>3141</v>
      </c>
      <c r="F19" s="45" t="str">
        <f>VLOOKUP(B19,$O$1:$V$38,5,0)</f>
        <v>ファーイーストＪｒＴＡ</v>
      </c>
      <c r="G19" s="35" t="s">
        <v>3138</v>
      </c>
      <c r="H19" s="23"/>
      <c r="I19" s="25"/>
      <c r="J19" s="25"/>
      <c r="K19" s="28"/>
      <c r="L19" s="56">
        <v>83</v>
      </c>
      <c r="M19" s="25"/>
      <c r="O19">
        <v>30</v>
      </c>
      <c r="Q19">
        <f>ListD!D19</f>
        <v>3603882</v>
      </c>
      <c r="R19" t="str">
        <f>ListD!E19</f>
        <v>小林智洋</v>
      </c>
      <c r="S19" t="str">
        <f>ListD!F19</f>
        <v>エールＰ</v>
      </c>
      <c r="T19">
        <f>ListD!H19</f>
        <v>3603901</v>
      </c>
      <c r="U19" t="str">
        <f>ListD!I19</f>
        <v>佐藤大</v>
      </c>
      <c r="V19" t="str">
        <f>ListD!J19</f>
        <v>エールＰ</v>
      </c>
    </row>
    <row r="20" spans="1:22" ht="12.75" customHeight="1">
      <c r="A20" s="144"/>
      <c r="B20" s="146"/>
      <c r="C20" s="34">
        <f>VLOOKUP(B19,$O$1:$V$38,6,0)</f>
        <v>3211232</v>
      </c>
      <c r="D20" s="45" t="str">
        <f>VLOOKUP(B19,$O$1:$V$38,7,0)</f>
        <v>渡辺碧人</v>
      </c>
      <c r="E20" s="36" t="s">
        <v>3141</v>
      </c>
      <c r="F20" s="45" t="str">
        <f>VLOOKUP(B19,$O$1:$V$38,8,0)</f>
        <v>ファーイーストＪｒＴＡ</v>
      </c>
      <c r="G20" s="35" t="s">
        <v>3138</v>
      </c>
      <c r="H20" s="6"/>
      <c r="I20" s="41"/>
      <c r="J20" s="25"/>
      <c r="K20" s="28"/>
      <c r="L20" s="28"/>
      <c r="M20" s="25"/>
      <c r="O20">
        <v>5</v>
      </c>
      <c r="Q20">
        <f>ListD!D20</f>
        <v>3603035</v>
      </c>
      <c r="R20" t="str">
        <f>ListD!E20</f>
        <v>占部弘貴</v>
      </c>
      <c r="S20" t="str">
        <f>ListD!F20</f>
        <v>並木高</v>
      </c>
      <c r="T20">
        <f>ListD!H20</f>
        <v>3603958</v>
      </c>
      <c r="U20" t="str">
        <f>ListD!I20</f>
        <v>吉田智則</v>
      </c>
      <c r="V20" t="str">
        <f>ListD!J20</f>
        <v>並木高</v>
      </c>
    </row>
    <row r="21" spans="1:22" ht="12.75" customHeight="1">
      <c r="A21" s="144"/>
      <c r="B21" s="146">
        <v>10</v>
      </c>
      <c r="C21" s="34"/>
      <c r="D21" s="45"/>
      <c r="E21" s="145" t="s">
        <v>5065</v>
      </c>
      <c r="F21" s="145"/>
      <c r="G21" s="145"/>
      <c r="H21" s="7"/>
      <c r="I21" s="42"/>
      <c r="J21" s="25"/>
      <c r="K21" s="28"/>
      <c r="L21" s="28"/>
      <c r="M21" s="25"/>
      <c r="O21">
        <v>21</v>
      </c>
      <c r="Q21">
        <f>ListD!D21</f>
        <v>3603440</v>
      </c>
      <c r="R21" t="str">
        <f>ListD!E21</f>
        <v>古賀勇気</v>
      </c>
      <c r="S21" t="str">
        <f>ListD!F21</f>
        <v>東洋大牛久高</v>
      </c>
      <c r="T21">
        <f>ListD!H21</f>
        <v>3603952</v>
      </c>
      <c r="U21" t="str">
        <f>ListD!I21</f>
        <v>古澤拓也</v>
      </c>
      <c r="V21" t="str">
        <f>ListD!J21</f>
        <v>東洋大牛久高</v>
      </c>
    </row>
    <row r="22" spans="1:22" ht="12.75" customHeight="1" thickBot="1">
      <c r="A22" s="144"/>
      <c r="B22" s="146"/>
      <c r="C22" s="34"/>
      <c r="D22" s="45"/>
      <c r="E22" s="145"/>
      <c r="F22" s="145"/>
      <c r="G22" s="145"/>
      <c r="I22" s="28"/>
      <c r="J22" s="95"/>
      <c r="K22" s="28"/>
      <c r="L22" s="28"/>
      <c r="M22" s="25"/>
      <c r="O22">
        <v>28</v>
      </c>
      <c r="Q22">
        <f>ListD!D22</f>
        <v>3604013</v>
      </c>
      <c r="R22" t="str">
        <f>ListD!E22</f>
        <v>田中圭周</v>
      </c>
      <c r="S22" t="str">
        <f>ListD!F22</f>
        <v>霞ヶ浦高</v>
      </c>
      <c r="T22">
        <f>ListD!H22</f>
        <v>3802196</v>
      </c>
      <c r="U22" t="str">
        <f>ListD!I22</f>
        <v>上吉原良多</v>
      </c>
      <c r="V22" t="str">
        <f>ListD!J22</f>
        <v>霞ヶ浦高</v>
      </c>
    </row>
    <row r="23" spans="1:22" ht="12.75" customHeight="1">
      <c r="A23" s="144"/>
      <c r="B23" s="146">
        <v>11</v>
      </c>
      <c r="C23" s="34">
        <f>VLOOKUP(B23,$O$1:$V$38,3,0)</f>
        <v>3604071</v>
      </c>
      <c r="D23" s="45" t="str">
        <f>VLOOKUP(B23,$O$1:$V$38,4,0)</f>
        <v>平間千尋</v>
      </c>
      <c r="E23" s="36" t="s">
        <v>3141</v>
      </c>
      <c r="F23" s="45" t="str">
        <f>VLOOKUP(B23,$O$1:$V$38,5,0)</f>
        <v>竹園高</v>
      </c>
      <c r="G23" s="35" t="s">
        <v>3138</v>
      </c>
      <c r="H23" s="23"/>
      <c r="I23" s="92"/>
      <c r="J23" s="27"/>
      <c r="K23" s="28"/>
      <c r="L23" s="28"/>
      <c r="M23" s="25"/>
      <c r="O23">
        <v>22</v>
      </c>
      <c r="Q23">
        <f>ListD!D23</f>
        <v>3123640</v>
      </c>
      <c r="R23" t="str">
        <f>ListD!E23</f>
        <v>御代光</v>
      </c>
      <c r="S23" t="str">
        <f>ListD!F23</f>
        <v>ビッグＫテニス</v>
      </c>
      <c r="T23">
        <f>ListD!H23</f>
        <v>3413116</v>
      </c>
      <c r="U23" t="str">
        <f>ListD!I23</f>
        <v>臼井元</v>
      </c>
      <c r="V23" t="str">
        <f>ListD!J23</f>
        <v>テニスランド上尾</v>
      </c>
    </row>
    <row r="24" spans="1:22" ht="12.75" customHeight="1" thickBot="1">
      <c r="A24" s="144"/>
      <c r="B24" s="146"/>
      <c r="C24" s="34">
        <f>VLOOKUP(B23,$O$1:$V$38,6,0)</f>
        <v>3604072</v>
      </c>
      <c r="D24" s="45" t="str">
        <f>VLOOKUP(B23,$O$1:$V$38,7,0)</f>
        <v>清水一嬉</v>
      </c>
      <c r="E24" s="36" t="s">
        <v>3141</v>
      </c>
      <c r="F24" s="45" t="str">
        <f>VLOOKUP(B23,$O$1:$V$38,8,0)</f>
        <v>竹園高</v>
      </c>
      <c r="G24" s="35" t="s">
        <v>3138</v>
      </c>
      <c r="H24" s="6"/>
      <c r="I24" s="111" t="s">
        <v>36</v>
      </c>
      <c r="J24" s="28"/>
      <c r="K24" s="28"/>
      <c r="L24" s="28"/>
      <c r="M24" s="25"/>
      <c r="O24">
        <v>13</v>
      </c>
      <c r="Q24">
        <f>ListD!D24</f>
        <v>3210562</v>
      </c>
      <c r="R24" t="str">
        <f>ListD!E24</f>
        <v>志田宏治</v>
      </c>
      <c r="S24" t="str">
        <f>ListD!F24</f>
        <v>クリエイトＴＡＦＴＣ</v>
      </c>
      <c r="T24">
        <f>ListD!H24</f>
        <v>3211425</v>
      </c>
      <c r="U24" t="str">
        <f>ListD!I24</f>
        <v>尾通鷹浩</v>
      </c>
      <c r="V24" t="str">
        <f>ListD!J24</f>
        <v>ＫＭＧＴＳ</v>
      </c>
    </row>
    <row r="25" spans="1:22" ht="12.75" customHeight="1" thickBot="1">
      <c r="A25" s="144"/>
      <c r="B25" s="146">
        <v>12</v>
      </c>
      <c r="C25" s="34">
        <f>VLOOKUP(B25,$O$1:$V$38,3,0)</f>
        <v>3603160</v>
      </c>
      <c r="D25" s="45" t="str">
        <f>VLOOKUP(B25,$O$1:$V$38,4,0)</f>
        <v>金井昌太</v>
      </c>
      <c r="E25" s="36" t="s">
        <v>3141</v>
      </c>
      <c r="F25" s="45" t="str">
        <f>VLOOKUP(B25,$O$1:$V$38,5,0)</f>
        <v>ＮＡＣ</v>
      </c>
      <c r="G25" s="35" t="s">
        <v>3138</v>
      </c>
      <c r="H25" s="91"/>
      <c r="I25" s="78">
        <v>84</v>
      </c>
      <c r="J25" s="28"/>
      <c r="K25" s="28"/>
      <c r="L25" s="28"/>
      <c r="M25" s="25"/>
      <c r="O25">
        <v>20</v>
      </c>
      <c r="Q25">
        <f>ListD!D25</f>
        <v>3603948</v>
      </c>
      <c r="R25" t="str">
        <f>ListD!E25</f>
        <v>阿部雅也</v>
      </c>
      <c r="S25" t="str">
        <f>ListD!F25</f>
        <v>並木高</v>
      </c>
      <c r="T25">
        <f>ListD!H25</f>
        <v>3604062</v>
      </c>
      <c r="U25" t="str">
        <f>ListD!I25</f>
        <v>木本湧也</v>
      </c>
      <c r="V25" t="str">
        <f>ListD!J25</f>
        <v>並木高</v>
      </c>
    </row>
    <row r="26" spans="1:22" ht="12.75" customHeight="1" thickBot="1">
      <c r="A26" s="144"/>
      <c r="B26" s="146"/>
      <c r="C26" s="34">
        <f>VLOOKUP(B25,$O$1:$V$38,6,0)</f>
        <v>3603389</v>
      </c>
      <c r="D26" s="45" t="str">
        <f>VLOOKUP(B25,$O$1:$V$38,7,0)</f>
        <v>松﨑遼</v>
      </c>
      <c r="E26" s="36" t="s">
        <v>3141</v>
      </c>
      <c r="F26" s="45" t="str">
        <f>VLOOKUP(B25,$O$1:$V$38,8,0)</f>
        <v>守谷ＴＣ</v>
      </c>
      <c r="G26" s="35" t="s">
        <v>3138</v>
      </c>
      <c r="I26" s="78"/>
      <c r="J26" s="28"/>
      <c r="K26" s="112" t="s">
        <v>61</v>
      </c>
      <c r="L26" s="28"/>
      <c r="M26" s="25"/>
      <c r="O26">
        <v>14</v>
      </c>
      <c r="Q26">
        <f>ListD!D26</f>
        <v>3604069</v>
      </c>
      <c r="R26" t="str">
        <f>ListD!E26</f>
        <v>矢口直人</v>
      </c>
      <c r="S26" t="str">
        <f>ListD!F26</f>
        <v>竹園高</v>
      </c>
      <c r="T26">
        <f>ListD!H26</f>
        <v>3604074</v>
      </c>
      <c r="U26" t="str">
        <f>ListD!I26</f>
        <v>中森俊吾</v>
      </c>
      <c r="V26" t="str">
        <f>ListD!J26</f>
        <v>竹園高</v>
      </c>
    </row>
    <row r="27" spans="1:22" ht="12.75" customHeight="1">
      <c r="A27" s="144"/>
      <c r="B27" s="146">
        <v>13</v>
      </c>
      <c r="C27" s="34">
        <f>VLOOKUP(B27,$O$1:$V$38,3,0)</f>
        <v>3210562</v>
      </c>
      <c r="D27" s="45" t="str">
        <f>VLOOKUP(B27,$O$1:$V$38,4,0)</f>
        <v>志田宏治</v>
      </c>
      <c r="E27" s="36" t="s">
        <v>3141</v>
      </c>
      <c r="F27" s="45" t="str">
        <f>VLOOKUP(B27,$O$1:$V$38,5,0)</f>
        <v>クリエイトＴＡＦＴＣ</v>
      </c>
      <c r="G27" s="35" t="s">
        <v>3138</v>
      </c>
      <c r="H27" s="23"/>
      <c r="I27" s="78"/>
      <c r="J27" s="92"/>
      <c r="K27" s="24">
        <v>84</v>
      </c>
      <c r="L27" s="28"/>
      <c r="M27" s="25"/>
      <c r="O27">
        <v>19</v>
      </c>
      <c r="Q27">
        <f>ListD!D27</f>
        <v>3604070</v>
      </c>
      <c r="R27" t="str">
        <f>ListD!E27</f>
        <v>丹代瑞貴</v>
      </c>
      <c r="S27" t="str">
        <f>ListD!F27</f>
        <v>竹園高</v>
      </c>
      <c r="T27">
        <f>ListD!H27</f>
        <v>3604067</v>
      </c>
      <c r="U27" t="str">
        <f>ListD!I27</f>
        <v>島田光基</v>
      </c>
      <c r="V27" t="str">
        <f>ListD!J27</f>
        <v>竹園高</v>
      </c>
    </row>
    <row r="28" spans="1:22" ht="12.75" customHeight="1" thickBot="1">
      <c r="A28" s="144"/>
      <c r="B28" s="146"/>
      <c r="C28" s="34">
        <f>VLOOKUP(B27,$O$1:$V$38,6,0)</f>
        <v>3211425</v>
      </c>
      <c r="D28" s="45" t="str">
        <f>VLOOKUP(B27,$O$1:$V$38,7,0)</f>
        <v>尾通鷹浩</v>
      </c>
      <c r="E28" s="36" t="s">
        <v>3141</v>
      </c>
      <c r="F28" s="45" t="str">
        <f>VLOOKUP(B27,$O$1:$V$38,8,0)</f>
        <v>ＫＭＧＴＳ</v>
      </c>
      <c r="G28" s="35" t="s">
        <v>3138</v>
      </c>
      <c r="H28" s="6"/>
      <c r="I28" s="115"/>
      <c r="J28" s="92"/>
      <c r="K28" s="25"/>
      <c r="L28" s="28"/>
      <c r="M28" s="25"/>
      <c r="O28">
        <v>11</v>
      </c>
      <c r="Q28">
        <f>ListD!D28</f>
        <v>3604071</v>
      </c>
      <c r="R28" t="str">
        <f>ListD!E28</f>
        <v>平間千尋</v>
      </c>
      <c r="S28" t="str">
        <f>ListD!F28</f>
        <v>竹園高</v>
      </c>
      <c r="T28">
        <f>ListD!H28</f>
        <v>3604072</v>
      </c>
      <c r="U28" t="str">
        <f>ListD!I28</f>
        <v>清水一嬉</v>
      </c>
      <c r="V28" t="str">
        <f>ListD!J28</f>
        <v>竹園高</v>
      </c>
    </row>
    <row r="29" spans="1:22" ht="12.75" customHeight="1" thickBot="1">
      <c r="A29" s="144"/>
      <c r="B29" s="146">
        <v>14</v>
      </c>
      <c r="C29" s="34">
        <f>VLOOKUP(B29,$O$1:$V$38,3,0)</f>
        <v>3604069</v>
      </c>
      <c r="D29" s="45" t="str">
        <f>VLOOKUP(B29,$O$1:$V$38,4,0)</f>
        <v>矢口直人</v>
      </c>
      <c r="E29" s="36" t="s">
        <v>3141</v>
      </c>
      <c r="F29" s="45" t="str">
        <f>VLOOKUP(B29,$O$1:$V$38,5,0)</f>
        <v>竹園高</v>
      </c>
      <c r="G29" s="35" t="s">
        <v>3138</v>
      </c>
      <c r="H29" s="91"/>
      <c r="I29" s="27"/>
      <c r="J29" s="92"/>
      <c r="K29" s="25"/>
      <c r="L29" s="28"/>
      <c r="M29" s="25"/>
      <c r="O29">
        <v>18</v>
      </c>
      <c r="Q29">
        <f>ListD!D29</f>
        <v>3604075</v>
      </c>
      <c r="R29" t="str">
        <f>ListD!E29</f>
        <v>井上駿</v>
      </c>
      <c r="S29" t="str">
        <f>ListD!F29</f>
        <v>竹園高</v>
      </c>
      <c r="T29">
        <f>ListD!H29</f>
        <v>3603326</v>
      </c>
      <c r="U29" t="str">
        <f>ListD!I29</f>
        <v>渡辺雄太</v>
      </c>
      <c r="V29" t="str">
        <f>ListD!J29</f>
        <v>竹園高</v>
      </c>
    </row>
    <row r="30" spans="1:22" ht="12.75" customHeight="1" thickBot="1">
      <c r="A30" s="144"/>
      <c r="B30" s="146"/>
      <c r="C30" s="34">
        <f>VLOOKUP(B29,$O$1:$V$38,6,0)</f>
        <v>3604074</v>
      </c>
      <c r="D30" s="45" t="str">
        <f>VLOOKUP(B29,$O$1:$V$38,7,0)</f>
        <v>中森俊吾</v>
      </c>
      <c r="E30" s="36" t="s">
        <v>3141</v>
      </c>
      <c r="F30" s="45" t="str">
        <f>VLOOKUP(B29,$O$1:$V$38,8,0)</f>
        <v>竹園高</v>
      </c>
      <c r="G30" s="35" t="s">
        <v>3138</v>
      </c>
      <c r="I30" s="77"/>
      <c r="J30" s="111" t="s">
        <v>62</v>
      </c>
      <c r="K30" s="25"/>
      <c r="L30" s="28"/>
      <c r="M30" s="25"/>
      <c r="O30">
        <v>27</v>
      </c>
      <c r="Q30">
        <f>ListD!D30</f>
        <v>3604068</v>
      </c>
      <c r="R30" t="str">
        <f>ListD!E30</f>
        <v>岩井久典</v>
      </c>
      <c r="S30" t="str">
        <f>ListD!F30</f>
        <v>竹園高</v>
      </c>
      <c r="T30">
        <f>ListD!H30</f>
        <v>3604073</v>
      </c>
      <c r="U30" t="str">
        <f>ListD!I30</f>
        <v>佐多広海</v>
      </c>
      <c r="V30" t="str">
        <f>ListD!J30</f>
        <v>竹園高</v>
      </c>
    </row>
    <row r="31" spans="1:21" ht="12.75" customHeight="1">
      <c r="A31" s="144"/>
      <c r="B31" s="146">
        <v>15</v>
      </c>
      <c r="C31" s="34"/>
      <c r="D31" s="45"/>
      <c r="E31" s="145" t="s">
        <v>5065</v>
      </c>
      <c r="F31" s="145"/>
      <c r="G31" s="145"/>
      <c r="H31" s="23"/>
      <c r="I31" s="116"/>
      <c r="J31" s="24">
        <v>81</v>
      </c>
      <c r="K31" s="25"/>
      <c r="L31" s="28"/>
      <c r="M31" s="25"/>
      <c r="O31">
        <v>2</v>
      </c>
      <c r="R31" t="s">
        <v>2704</v>
      </c>
      <c r="U31" t="s">
        <v>3135</v>
      </c>
    </row>
    <row r="32" spans="1:21" ht="12.75" customHeight="1" thickBot="1">
      <c r="A32" s="144"/>
      <c r="B32" s="146"/>
      <c r="C32" s="34"/>
      <c r="D32" s="45"/>
      <c r="E32" s="145"/>
      <c r="F32" s="145"/>
      <c r="G32" s="145"/>
      <c r="H32" s="6"/>
      <c r="I32" s="117"/>
      <c r="J32" s="25"/>
      <c r="K32" s="25"/>
      <c r="L32" s="28"/>
      <c r="M32" s="25"/>
      <c r="O32">
        <v>31</v>
      </c>
      <c r="R32" t="s">
        <v>2704</v>
      </c>
      <c r="U32" t="s">
        <v>3135</v>
      </c>
    </row>
    <row r="33" spans="1:21" ht="12.75" customHeight="1" thickBot="1">
      <c r="A33" s="144" t="str">
        <f>VLOOKUP(B33,$O$1:$V$39,2,0)</f>
        <v>⑤</v>
      </c>
      <c r="B33" s="146">
        <v>16</v>
      </c>
      <c r="C33" s="34">
        <f>VLOOKUP(B33,$O$1:$V$38,3,0)</f>
        <v>3801864</v>
      </c>
      <c r="D33" s="45" t="str">
        <f>VLOOKUP(B33,$O$1:$V$38,4,0)</f>
        <v>戎田直紀</v>
      </c>
      <c r="E33" s="36" t="s">
        <v>3141</v>
      </c>
      <c r="F33" s="45" t="str">
        <f>VLOOKUP(B33,$O$1:$V$38,5,0)</f>
        <v>ノグチＴＳ小山</v>
      </c>
      <c r="G33" s="35" t="s">
        <v>3138</v>
      </c>
      <c r="H33" s="91"/>
      <c r="I33" s="78"/>
      <c r="J33" s="25"/>
      <c r="K33" s="25"/>
      <c r="L33" s="28"/>
      <c r="M33" s="25"/>
      <c r="O33">
        <v>10</v>
      </c>
      <c r="R33" t="s">
        <v>2704</v>
      </c>
      <c r="U33" t="s">
        <v>3135</v>
      </c>
    </row>
    <row r="34" spans="1:21" ht="12.75" customHeight="1" thickBot="1">
      <c r="A34" s="144"/>
      <c r="B34" s="146"/>
      <c r="C34" s="34">
        <f>VLOOKUP(B33,$O$1:$V$38,6,0)</f>
        <v>3802269</v>
      </c>
      <c r="D34" s="45" t="str">
        <f>VLOOKUP(B33,$O$1:$V$38,7,0)</f>
        <v>村田聡一郎</v>
      </c>
      <c r="E34" s="36" t="s">
        <v>3141</v>
      </c>
      <c r="F34" s="45" t="str">
        <f>VLOOKUP(B33,$O$1:$V$38,8,0)</f>
        <v>ノグチＴＳ小山</v>
      </c>
      <c r="G34" s="35" t="s">
        <v>3138</v>
      </c>
      <c r="I34" s="78"/>
      <c r="J34" s="25"/>
      <c r="K34" s="25"/>
      <c r="L34" s="28"/>
      <c r="M34" s="109" t="s">
        <v>29</v>
      </c>
      <c r="O34">
        <v>23</v>
      </c>
      <c r="R34" t="s">
        <v>2704</v>
      </c>
      <c r="U34" t="s">
        <v>3135</v>
      </c>
    </row>
    <row r="35" spans="1:21" ht="12.75" customHeight="1" thickBot="1">
      <c r="A35" s="144" t="str">
        <f>VLOOKUP(B35,$O$1:$V$39,2,0)</f>
        <v>⑦</v>
      </c>
      <c r="B35" s="146">
        <v>17</v>
      </c>
      <c r="C35" s="34">
        <f>VLOOKUP(B35,$O$1:$V$38,3,0)</f>
        <v>3414428</v>
      </c>
      <c r="D35" s="45" t="str">
        <f>VLOOKUP(B35,$O$1:$V$38,4,0)</f>
        <v>横田大輔</v>
      </c>
      <c r="E35" s="36" t="s">
        <v>3141</v>
      </c>
      <c r="F35" s="45" t="str">
        <f>VLOOKUP(B35,$O$1:$V$38,5,0)</f>
        <v>石井真ＴＡ</v>
      </c>
      <c r="G35" s="35" t="s">
        <v>3138</v>
      </c>
      <c r="H35" s="89"/>
      <c r="I35" s="78"/>
      <c r="J35" s="25"/>
      <c r="K35" s="25"/>
      <c r="L35" s="92"/>
      <c r="M35" s="24">
        <v>83</v>
      </c>
      <c r="O35">
        <v>15</v>
      </c>
      <c r="R35" t="s">
        <v>2704</v>
      </c>
      <c r="U35" t="s">
        <v>3135</v>
      </c>
    </row>
    <row r="36" spans="1:13" ht="12.75" customHeight="1" thickBot="1">
      <c r="A36" s="144"/>
      <c r="B36" s="146"/>
      <c r="C36" s="34">
        <f>VLOOKUP(B35,$O$1:$V$38,6,0)</f>
        <v>3413181</v>
      </c>
      <c r="D36" s="45" t="str">
        <f>VLOOKUP(B35,$O$1:$V$38,7,0)</f>
        <v>神戸豪</v>
      </c>
      <c r="E36" s="36" t="s">
        <v>3141</v>
      </c>
      <c r="F36" s="45" t="str">
        <f>VLOOKUP(B35,$O$1:$V$38,8,0)</f>
        <v>ＴＳＧＯＴＴＡ２</v>
      </c>
      <c r="G36" s="35" t="s">
        <v>3138</v>
      </c>
      <c r="H36" s="90"/>
      <c r="I36" s="120" t="s">
        <v>38</v>
      </c>
      <c r="J36" s="25"/>
      <c r="K36" s="25"/>
      <c r="L36" s="92"/>
      <c r="M36" s="25"/>
    </row>
    <row r="37" spans="1:13" ht="12.75" customHeight="1">
      <c r="A37" s="144"/>
      <c r="B37" s="146">
        <v>18</v>
      </c>
      <c r="C37" s="34">
        <f>VLOOKUP(B37,$O$1:$V$38,3,0)</f>
        <v>3604075</v>
      </c>
      <c r="D37" s="45" t="str">
        <f>VLOOKUP(B37,$O$1:$V$38,4,0)</f>
        <v>井上駿</v>
      </c>
      <c r="E37" s="36" t="s">
        <v>3141</v>
      </c>
      <c r="F37" s="45" t="str">
        <f>VLOOKUP(B37,$O$1:$V$38,5,0)</f>
        <v>竹園高</v>
      </c>
      <c r="G37" s="35" t="s">
        <v>3138</v>
      </c>
      <c r="H37" s="7"/>
      <c r="I37" s="118">
        <v>81</v>
      </c>
      <c r="J37" s="25"/>
      <c r="K37" s="25"/>
      <c r="L37" s="92"/>
      <c r="M37" s="25"/>
    </row>
    <row r="38" spans="1:13" ht="12.75" customHeight="1" thickBot="1">
      <c r="A38" s="144"/>
      <c r="B38" s="146"/>
      <c r="C38" s="34">
        <f>VLOOKUP(B37,$O$1:$V$38,6,0)</f>
        <v>3603326</v>
      </c>
      <c r="D38" s="45" t="str">
        <f>VLOOKUP(B37,$O$1:$V$38,7,0)</f>
        <v>渡辺雄太</v>
      </c>
      <c r="E38" s="36" t="s">
        <v>3141</v>
      </c>
      <c r="F38" s="45" t="str">
        <f>VLOOKUP(B37,$O$1:$V$38,8,0)</f>
        <v>竹園高</v>
      </c>
      <c r="G38" s="35" t="s">
        <v>3138</v>
      </c>
      <c r="I38" s="116"/>
      <c r="J38" s="104" t="s">
        <v>38</v>
      </c>
      <c r="K38" s="25"/>
      <c r="L38" s="92"/>
      <c r="M38" s="25"/>
    </row>
    <row r="39" spans="1:13" ht="12.75" customHeight="1">
      <c r="A39" s="144"/>
      <c r="B39" s="146">
        <v>19</v>
      </c>
      <c r="C39" s="34">
        <f>VLOOKUP(B39,$O$1:$V$38,3,0)</f>
        <v>3604070</v>
      </c>
      <c r="D39" s="45" t="str">
        <f>VLOOKUP(B39,$O$1:$V$38,4,0)</f>
        <v>丹代瑞貴</v>
      </c>
      <c r="E39" s="36" t="s">
        <v>3141</v>
      </c>
      <c r="F39" s="45" t="str">
        <f>VLOOKUP(B39,$O$1:$V$38,5,0)</f>
        <v>竹園高</v>
      </c>
      <c r="G39" s="35" t="s">
        <v>3138</v>
      </c>
      <c r="H39" s="23"/>
      <c r="I39" s="77"/>
      <c r="J39" s="27">
        <v>84</v>
      </c>
      <c r="K39" s="25"/>
      <c r="L39" s="92"/>
      <c r="M39" s="25"/>
    </row>
    <row r="40" spans="1:13" ht="12.75" customHeight="1" thickBot="1">
      <c r="A40" s="144"/>
      <c r="B40" s="146"/>
      <c r="C40" s="34">
        <f>VLOOKUP(B39,$O$1:$V$38,6,0)</f>
        <v>3604067</v>
      </c>
      <c r="D40" s="45" t="str">
        <f>VLOOKUP(B39,$O$1:$V$38,7,0)</f>
        <v>島田光基</v>
      </c>
      <c r="E40" s="36" t="s">
        <v>3141</v>
      </c>
      <c r="F40" s="45" t="str">
        <f>VLOOKUP(B39,$O$1:$V$38,8,0)</f>
        <v>竹園高</v>
      </c>
      <c r="G40" s="35" t="s">
        <v>3138</v>
      </c>
      <c r="H40" s="6"/>
      <c r="I40" s="121" t="s">
        <v>39</v>
      </c>
      <c r="J40" s="28"/>
      <c r="K40" s="25"/>
      <c r="L40" s="92"/>
      <c r="M40" s="25"/>
    </row>
    <row r="41" spans="1:13" ht="12.75" customHeight="1" thickBot="1">
      <c r="A41" s="144"/>
      <c r="B41" s="146">
        <v>20</v>
      </c>
      <c r="C41" s="34">
        <f>VLOOKUP(B41,$O$1:$V$38,3,0)</f>
        <v>3603948</v>
      </c>
      <c r="D41" s="45" t="str">
        <f>VLOOKUP(B41,$O$1:$V$38,4,0)</f>
        <v>阿部雅也</v>
      </c>
      <c r="E41" s="36" t="s">
        <v>3141</v>
      </c>
      <c r="F41" s="45" t="str">
        <f>VLOOKUP(B41,$O$1:$V$38,5,0)</f>
        <v>並木高</v>
      </c>
      <c r="G41" s="35" t="s">
        <v>3138</v>
      </c>
      <c r="H41" s="91"/>
      <c r="I41" s="78">
        <v>81</v>
      </c>
      <c r="J41" s="28"/>
      <c r="K41" s="25"/>
      <c r="L41" s="92"/>
      <c r="M41" s="25"/>
    </row>
    <row r="42" spans="1:13" ht="12.75" customHeight="1" thickBot="1">
      <c r="A42" s="144"/>
      <c r="B42" s="146"/>
      <c r="C42" s="34">
        <f>VLOOKUP(B41,$O$1:$V$38,6,0)</f>
        <v>3604062</v>
      </c>
      <c r="D42" s="45" t="str">
        <f>VLOOKUP(B41,$O$1:$V$38,7,0)</f>
        <v>木本湧也</v>
      </c>
      <c r="E42" s="36" t="s">
        <v>3141</v>
      </c>
      <c r="F42" s="45" t="str">
        <f>VLOOKUP(B41,$O$1:$V$38,8,0)</f>
        <v>並木高</v>
      </c>
      <c r="G42" s="35" t="s">
        <v>3138</v>
      </c>
      <c r="I42" s="25"/>
      <c r="J42" s="28"/>
      <c r="K42" s="108" t="s">
        <v>31</v>
      </c>
      <c r="L42" s="92"/>
      <c r="M42" s="25"/>
    </row>
    <row r="43" spans="1:13" ht="12.75" customHeight="1" thickBot="1">
      <c r="A43" s="144"/>
      <c r="B43" s="146">
        <v>21</v>
      </c>
      <c r="C43" s="34">
        <f>VLOOKUP(B43,$O$1:$V$38,3,0)</f>
        <v>3603440</v>
      </c>
      <c r="D43" s="45" t="str">
        <f>VLOOKUP(B43,$O$1:$V$38,4,0)</f>
        <v>古賀勇気</v>
      </c>
      <c r="E43" s="36" t="s">
        <v>3141</v>
      </c>
      <c r="F43" s="45" t="str">
        <f>VLOOKUP(B43,$O$1:$V$38,5,0)</f>
        <v>東洋大牛久高</v>
      </c>
      <c r="G43" s="35" t="s">
        <v>3138</v>
      </c>
      <c r="H43" s="89"/>
      <c r="I43" s="25"/>
      <c r="J43" s="92"/>
      <c r="K43" s="88">
        <v>80</v>
      </c>
      <c r="L43" s="92"/>
      <c r="M43" s="25"/>
    </row>
    <row r="44" spans="1:13" ht="12.75" customHeight="1" thickBot="1">
      <c r="A44" s="144"/>
      <c r="B44" s="146"/>
      <c r="C44" s="34">
        <f>VLOOKUP(B43,$O$1:$V$38,6,0)</f>
        <v>3603952</v>
      </c>
      <c r="D44" s="45" t="str">
        <f>VLOOKUP(B43,$O$1:$V$38,7,0)</f>
        <v>古澤拓也</v>
      </c>
      <c r="E44" s="36" t="s">
        <v>3141</v>
      </c>
      <c r="F44" s="45" t="str">
        <f>VLOOKUP(B43,$O$1:$V$38,8,0)</f>
        <v>東洋大牛久高</v>
      </c>
      <c r="G44" s="35" t="s">
        <v>3138</v>
      </c>
      <c r="H44" s="93"/>
      <c r="I44" s="101"/>
      <c r="J44" s="92"/>
      <c r="K44" s="92"/>
      <c r="L44" s="92"/>
      <c r="M44" s="25"/>
    </row>
    <row r="45" spans="1:13" ht="12.75" customHeight="1">
      <c r="A45" s="144"/>
      <c r="B45" s="146">
        <v>22</v>
      </c>
      <c r="C45" s="34">
        <f>VLOOKUP(B45,$O$1:$V$38,3,0)</f>
        <v>3123640</v>
      </c>
      <c r="D45" s="45" t="str">
        <f>VLOOKUP(B45,$O$1:$V$38,4,0)</f>
        <v>御代光</v>
      </c>
      <c r="E45" s="36" t="s">
        <v>3141</v>
      </c>
      <c r="F45" s="45" t="str">
        <f>VLOOKUP(B45,$O$1:$V$38,5,0)</f>
        <v>ビッグＫテニス</v>
      </c>
      <c r="G45" s="35" t="s">
        <v>3138</v>
      </c>
      <c r="H45" s="7"/>
      <c r="I45" s="28"/>
      <c r="J45" s="92"/>
      <c r="K45" s="92"/>
      <c r="L45" s="92"/>
      <c r="M45" s="25"/>
    </row>
    <row r="46" spans="1:13" ht="12.75" customHeight="1" thickBot="1">
      <c r="A46" s="144"/>
      <c r="B46" s="146"/>
      <c r="C46" s="34">
        <f>VLOOKUP(B45,$O$1:$V$38,6,0)</f>
        <v>3413116</v>
      </c>
      <c r="D46" s="45" t="str">
        <f>VLOOKUP(B45,$O$1:$V$38,7,0)</f>
        <v>臼井元</v>
      </c>
      <c r="E46" s="36" t="s">
        <v>3141</v>
      </c>
      <c r="F46" s="45" t="str">
        <f>VLOOKUP(B45,$O$1:$V$38,8,0)</f>
        <v>テニスランド上尾</v>
      </c>
      <c r="G46" s="35" t="s">
        <v>3138</v>
      </c>
      <c r="I46" s="28"/>
      <c r="J46" s="111" t="s">
        <v>31</v>
      </c>
      <c r="K46" s="92"/>
      <c r="L46" s="92"/>
      <c r="M46" s="25"/>
    </row>
    <row r="47" spans="1:13" ht="12.75" customHeight="1">
      <c r="A47" s="144"/>
      <c r="B47" s="146">
        <v>23</v>
      </c>
      <c r="C47" s="34"/>
      <c r="D47" s="45"/>
      <c r="E47" s="145" t="s">
        <v>5065</v>
      </c>
      <c r="F47" s="145"/>
      <c r="G47" s="145"/>
      <c r="H47" s="23"/>
      <c r="I47" s="92"/>
      <c r="J47" s="24">
        <v>82</v>
      </c>
      <c r="K47" s="92"/>
      <c r="L47" s="92"/>
      <c r="M47" s="25"/>
    </row>
    <row r="48" spans="1:13" ht="12.75" customHeight="1" thickBot="1">
      <c r="A48" s="144"/>
      <c r="B48" s="146"/>
      <c r="C48" s="34"/>
      <c r="D48" s="45"/>
      <c r="E48" s="145"/>
      <c r="F48" s="145"/>
      <c r="G48" s="145"/>
      <c r="H48" s="6"/>
      <c r="I48" s="111" t="s">
        <v>31</v>
      </c>
      <c r="J48" s="25"/>
      <c r="K48" s="92"/>
      <c r="L48" s="92"/>
      <c r="M48" s="25"/>
    </row>
    <row r="49" spans="1:13" ht="12.75" customHeight="1" thickBot="1">
      <c r="A49" s="144" t="str">
        <f>VLOOKUP(B49,$O$1:$V$39,2,0)</f>
        <v>④</v>
      </c>
      <c r="B49" s="146">
        <v>24</v>
      </c>
      <c r="C49" s="34">
        <f>VLOOKUP(B49,$O$1:$V$38,3,0)</f>
        <v>3602119</v>
      </c>
      <c r="D49" s="45" t="str">
        <f>VLOOKUP(B49,$O$1:$V$38,4,0)</f>
        <v>長谷川達也</v>
      </c>
      <c r="E49" s="36" t="s">
        <v>3141</v>
      </c>
      <c r="F49" s="45" t="str">
        <f>VLOOKUP(B49,$O$1:$V$38,5,0)</f>
        <v>霞ヶ浦高</v>
      </c>
      <c r="G49" s="35" t="s">
        <v>3138</v>
      </c>
      <c r="H49" s="91"/>
      <c r="I49" s="25"/>
      <c r="J49" s="25"/>
      <c r="K49" s="92"/>
      <c r="L49" s="92"/>
      <c r="M49" s="25"/>
    </row>
    <row r="50" spans="1:13" ht="12.75" customHeight="1" thickBot="1">
      <c r="A50" s="144"/>
      <c r="B50" s="146"/>
      <c r="C50" s="34">
        <f>VLOOKUP(B49,$O$1:$V$38,6,0)</f>
        <v>3602588</v>
      </c>
      <c r="D50" s="45" t="str">
        <f>VLOOKUP(B49,$O$1:$V$38,7,0)</f>
        <v>宮原健太</v>
      </c>
      <c r="E50" s="36" t="s">
        <v>3141</v>
      </c>
      <c r="F50" s="45" t="str">
        <f>VLOOKUP(B49,$O$1:$V$38,8,0)</f>
        <v>霞ヶ浦高</v>
      </c>
      <c r="G50" s="35" t="s">
        <v>3138</v>
      </c>
      <c r="I50" s="25"/>
      <c r="J50" s="25"/>
      <c r="K50" s="92"/>
      <c r="L50" s="106" t="s">
        <v>30</v>
      </c>
      <c r="M50" s="25"/>
    </row>
    <row r="51" spans="1:13" ht="12.75" customHeight="1" thickBot="1">
      <c r="A51" s="144" t="str">
        <f>VLOOKUP(B51,$O$1:$V$39,2,0)</f>
        <v>⑧</v>
      </c>
      <c r="B51" s="146">
        <v>25</v>
      </c>
      <c r="C51" s="34">
        <f>VLOOKUP(B51,$O$1:$V$38,3,0)</f>
        <v>3603534</v>
      </c>
      <c r="D51" s="45" t="str">
        <f>VLOOKUP(B51,$O$1:$V$38,4,0)</f>
        <v>渡辺久司</v>
      </c>
      <c r="E51" s="36" t="s">
        <v>3141</v>
      </c>
      <c r="F51" s="45" t="str">
        <f>VLOOKUP(B51,$O$1:$V$38,5,0)</f>
        <v>霞ヶ浦高</v>
      </c>
      <c r="G51" s="35" t="s">
        <v>3138</v>
      </c>
      <c r="H51" s="89"/>
      <c r="I51" s="25"/>
      <c r="J51" s="25"/>
      <c r="K51" s="28"/>
      <c r="L51" s="24">
        <v>85</v>
      </c>
      <c r="M51" s="25"/>
    </row>
    <row r="52" spans="1:13" ht="12.75" customHeight="1" thickBot="1">
      <c r="A52" s="144"/>
      <c r="B52" s="146"/>
      <c r="C52" s="34">
        <f>VLOOKUP(B51,$O$1:$V$38,6,0)</f>
        <v>3603612</v>
      </c>
      <c r="D52" s="45" t="str">
        <f>VLOOKUP(B51,$O$1:$V$38,7,0)</f>
        <v>吉葉健太</v>
      </c>
      <c r="E52" s="36" t="s">
        <v>3141</v>
      </c>
      <c r="F52" s="45" t="str">
        <f>VLOOKUP(B51,$O$1:$V$38,8,0)</f>
        <v>霞ヶ浦高</v>
      </c>
      <c r="G52" s="35" t="s">
        <v>3138</v>
      </c>
      <c r="H52" s="5"/>
      <c r="I52" s="96"/>
      <c r="J52" s="25"/>
      <c r="K52" s="28"/>
      <c r="L52" s="25"/>
      <c r="M52" s="25"/>
    </row>
    <row r="53" spans="1:13" ht="12.75" customHeight="1">
      <c r="A53" s="144"/>
      <c r="B53" s="146">
        <v>26</v>
      </c>
      <c r="C53" s="34">
        <f>VLOOKUP(B53,$O$1:$V$38,3,0)</f>
        <v>3602651</v>
      </c>
      <c r="D53" s="45" t="str">
        <f>VLOOKUP(B53,$O$1:$V$38,4,0)</f>
        <v>矢口拓麻</v>
      </c>
      <c r="E53" s="36" t="s">
        <v>3141</v>
      </c>
      <c r="F53" s="45" t="str">
        <f>VLOOKUP(B53,$O$1:$V$38,5,0)</f>
        <v>東洋大牛久高</v>
      </c>
      <c r="G53" s="35" t="s">
        <v>3138</v>
      </c>
      <c r="H53" s="7"/>
      <c r="I53" s="92"/>
      <c r="J53" s="25"/>
      <c r="K53" s="28"/>
      <c r="L53" s="25"/>
      <c r="M53" s="25"/>
    </row>
    <row r="54" spans="1:13" ht="12.75" customHeight="1" thickBot="1">
      <c r="A54" s="144"/>
      <c r="B54" s="146"/>
      <c r="C54" s="34">
        <f>VLOOKUP(B53,$O$1:$V$38,6,0)</f>
        <v>3603885</v>
      </c>
      <c r="D54" s="45" t="str">
        <f>VLOOKUP(B53,$O$1:$V$38,7,0)</f>
        <v>水野純</v>
      </c>
      <c r="E54" s="36" t="s">
        <v>3141</v>
      </c>
      <c r="F54" s="45" t="str">
        <f>VLOOKUP(B53,$O$1:$V$38,8,0)</f>
        <v>東洋大牛久高</v>
      </c>
      <c r="G54" s="35" t="s">
        <v>3138</v>
      </c>
      <c r="I54" s="92"/>
      <c r="J54" s="114" t="s">
        <v>33</v>
      </c>
      <c r="K54" s="28"/>
      <c r="L54" s="25"/>
      <c r="M54" s="25"/>
    </row>
    <row r="55" spans="1:13" ht="12.75" customHeight="1">
      <c r="A55" s="144"/>
      <c r="B55" s="146">
        <v>27</v>
      </c>
      <c r="C55" s="34">
        <f>VLOOKUP(B55,$O$1:$V$38,3,0)</f>
        <v>3604068</v>
      </c>
      <c r="D55" s="45" t="str">
        <f>VLOOKUP(B55,$O$1:$V$38,4,0)</f>
        <v>岩井久典</v>
      </c>
      <c r="E55" s="36" t="s">
        <v>3141</v>
      </c>
      <c r="F55" s="45" t="str">
        <f>VLOOKUP(B55,$O$1:$V$38,5,0)</f>
        <v>竹園高</v>
      </c>
      <c r="G55" s="35" t="s">
        <v>3138</v>
      </c>
      <c r="H55" s="23"/>
      <c r="I55" s="28"/>
      <c r="J55" s="24">
        <v>86</v>
      </c>
      <c r="K55" s="44"/>
      <c r="L55" s="25"/>
      <c r="M55" s="25"/>
    </row>
    <row r="56" spans="1:13" ht="12.75" customHeight="1" thickBot="1">
      <c r="A56" s="144"/>
      <c r="B56" s="146"/>
      <c r="C56" s="34">
        <f>VLOOKUP(B55,$O$1:$V$38,6,0)</f>
        <v>3604073</v>
      </c>
      <c r="D56" s="45" t="str">
        <f>VLOOKUP(B55,$O$1:$V$38,7,0)</f>
        <v>佐多広海</v>
      </c>
      <c r="E56" s="36" t="s">
        <v>3141</v>
      </c>
      <c r="F56" s="45" t="str">
        <f>VLOOKUP(B55,$O$1:$V$38,8,0)</f>
        <v>竹園高</v>
      </c>
      <c r="G56" s="35" t="s">
        <v>3138</v>
      </c>
      <c r="H56" s="6"/>
      <c r="I56" s="99"/>
      <c r="J56" s="28"/>
      <c r="K56" s="28"/>
      <c r="L56" s="25"/>
      <c r="M56" s="25"/>
    </row>
    <row r="57" spans="1:13" ht="12.75" customHeight="1" thickBot="1">
      <c r="A57" s="144"/>
      <c r="B57" s="146">
        <v>28</v>
      </c>
      <c r="C57" s="34">
        <f>VLOOKUP(B57,$O$1:$V$38,3,0)</f>
        <v>3604013</v>
      </c>
      <c r="D57" s="45" t="str">
        <f>VLOOKUP(B57,$O$1:$V$38,4,0)</f>
        <v>田中圭周</v>
      </c>
      <c r="E57" s="36" t="s">
        <v>3141</v>
      </c>
      <c r="F57" s="45" t="str">
        <f>VLOOKUP(B57,$O$1:$V$38,5,0)</f>
        <v>霞ヶ浦高</v>
      </c>
      <c r="G57" s="35" t="s">
        <v>3138</v>
      </c>
      <c r="H57" s="91"/>
      <c r="I57" s="25"/>
      <c r="J57" s="28"/>
      <c r="K57" s="28"/>
      <c r="L57" s="25"/>
      <c r="M57" s="25"/>
    </row>
    <row r="58" spans="1:13" ht="12.75" customHeight="1" thickBot="1">
      <c r="A58" s="144"/>
      <c r="B58" s="146"/>
      <c r="C58" s="34">
        <f>VLOOKUP(B57,$O$1:$V$38,6,0)</f>
        <v>3802196</v>
      </c>
      <c r="D58" s="45" t="str">
        <f>VLOOKUP(B57,$O$1:$V$38,7,0)</f>
        <v>上吉原良多</v>
      </c>
      <c r="E58" s="36" t="s">
        <v>3141</v>
      </c>
      <c r="F58" s="45" t="str">
        <f>VLOOKUP(B57,$O$1:$V$38,8,0)</f>
        <v>霞ヶ浦高</v>
      </c>
      <c r="G58" s="35" t="s">
        <v>3138</v>
      </c>
      <c r="I58" s="25"/>
      <c r="J58" s="28"/>
      <c r="K58" s="112" t="s">
        <v>32</v>
      </c>
      <c r="L58" s="25"/>
      <c r="M58" s="25"/>
    </row>
    <row r="59" spans="1:13" ht="12.75" customHeight="1" thickBot="1">
      <c r="A59" s="144"/>
      <c r="B59" s="146">
        <v>29</v>
      </c>
      <c r="C59" s="34">
        <f>VLOOKUP(B59,$O$1:$V$38,3,0)</f>
        <v>3603906</v>
      </c>
      <c r="D59" s="45" t="str">
        <f>VLOOKUP(B59,$O$1:$V$38,4,0)</f>
        <v>高橋雄亮</v>
      </c>
      <c r="E59" s="36" t="s">
        <v>3141</v>
      </c>
      <c r="F59" s="45" t="str">
        <f>VLOOKUP(B59,$O$1:$V$38,5,0)</f>
        <v>霞ヶ浦高</v>
      </c>
      <c r="G59" s="35" t="s">
        <v>3138</v>
      </c>
      <c r="H59" s="89"/>
      <c r="I59" s="25"/>
      <c r="J59" s="92"/>
      <c r="K59" s="24">
        <v>97</v>
      </c>
      <c r="L59" s="25"/>
      <c r="M59" s="25"/>
    </row>
    <row r="60" spans="1:13" ht="12.75" customHeight="1" thickBot="1">
      <c r="A60" s="144"/>
      <c r="B60" s="146"/>
      <c r="C60" s="34">
        <f>VLOOKUP(B59,$O$1:$V$38,6,0)</f>
        <v>3603824</v>
      </c>
      <c r="D60" s="45" t="str">
        <f>VLOOKUP(B59,$O$1:$V$38,7,0)</f>
        <v>佐賀裕介</v>
      </c>
      <c r="E60" s="36" t="s">
        <v>3141</v>
      </c>
      <c r="F60" s="45" t="str">
        <f>VLOOKUP(B59,$O$1:$V$38,8,0)</f>
        <v>霞ヶ浦高</v>
      </c>
      <c r="G60" s="35" t="s">
        <v>3138</v>
      </c>
      <c r="H60" s="93"/>
      <c r="I60" s="114" t="s">
        <v>32</v>
      </c>
      <c r="J60" s="92"/>
      <c r="K60" s="25"/>
      <c r="L60" s="25"/>
      <c r="M60" s="25"/>
    </row>
    <row r="61" spans="1:13" ht="12.75" customHeight="1">
      <c r="A61" s="144"/>
      <c r="B61" s="146">
        <v>30</v>
      </c>
      <c r="C61" s="34">
        <f>VLOOKUP(B61,$O$1:$V$38,3,0)</f>
        <v>3603882</v>
      </c>
      <c r="D61" s="45" t="str">
        <f>VLOOKUP(B61,$O$1:$V$38,4,0)</f>
        <v>小林智洋</v>
      </c>
      <c r="E61" s="36" t="s">
        <v>3141</v>
      </c>
      <c r="F61" s="45" t="str">
        <f>VLOOKUP(B61,$O$1:$V$38,5,0)</f>
        <v>エールＰ</v>
      </c>
      <c r="G61" s="35" t="s">
        <v>3138</v>
      </c>
      <c r="H61" s="7"/>
      <c r="I61" s="88">
        <v>84</v>
      </c>
      <c r="J61" s="92"/>
      <c r="K61" s="25"/>
      <c r="L61" s="122" t="s">
        <v>41</v>
      </c>
      <c r="M61" s="25"/>
    </row>
    <row r="62" spans="1:13" ht="12.75" customHeight="1" thickBot="1">
      <c r="A62" s="144"/>
      <c r="B62" s="146"/>
      <c r="C62" s="34">
        <f>VLOOKUP(B61,$O$1:$V$38,6,0)</f>
        <v>3603901</v>
      </c>
      <c r="D62" s="45" t="str">
        <f>VLOOKUP(B61,$O$1:$V$38,7,0)</f>
        <v>佐藤大</v>
      </c>
      <c r="E62" s="36" t="s">
        <v>3141</v>
      </c>
      <c r="F62" s="45" t="str">
        <f>VLOOKUP(B61,$O$1:$V$38,8,0)</f>
        <v>エールＰ</v>
      </c>
      <c r="G62" s="35" t="s">
        <v>3138</v>
      </c>
      <c r="I62" s="92"/>
      <c r="J62" s="113" t="s">
        <v>32</v>
      </c>
      <c r="K62" s="123" t="s">
        <v>3028</v>
      </c>
      <c r="L62" s="25"/>
      <c r="M62" s="25"/>
    </row>
    <row r="63" spans="1:13" ht="12.75" customHeight="1" thickBot="1">
      <c r="A63" s="144"/>
      <c r="B63" s="146">
        <v>31</v>
      </c>
      <c r="C63" s="34"/>
      <c r="D63" s="45"/>
      <c r="E63" s="145" t="s">
        <v>5065</v>
      </c>
      <c r="F63" s="145"/>
      <c r="G63" s="145"/>
      <c r="H63" s="23"/>
      <c r="I63" s="28"/>
      <c r="J63" s="24">
        <v>83</v>
      </c>
      <c r="K63" s="123" t="s">
        <v>40</v>
      </c>
      <c r="L63" s="6"/>
      <c r="M63" s="121" t="s">
        <v>32</v>
      </c>
    </row>
    <row r="64" spans="1:13" ht="12.75" customHeight="1" thickBot="1">
      <c r="A64" s="144"/>
      <c r="B64" s="146"/>
      <c r="C64" s="34"/>
      <c r="D64" s="45"/>
      <c r="E64" s="145"/>
      <c r="F64" s="145"/>
      <c r="G64" s="145"/>
      <c r="H64" s="6"/>
      <c r="I64" s="99"/>
      <c r="J64" s="25"/>
      <c r="K64" s="123" t="s">
        <v>2411</v>
      </c>
      <c r="L64" s="91"/>
      <c r="M64" s="78">
        <v>83</v>
      </c>
    </row>
    <row r="65" spans="1:13" ht="12.75" customHeight="1" thickBot="1">
      <c r="A65" s="144"/>
      <c r="B65" s="146">
        <v>32</v>
      </c>
      <c r="C65" s="34">
        <f>VLOOKUP(B65,$O$1:$V$38,3,0)</f>
        <v>3311764</v>
      </c>
      <c r="D65" s="45" t="str">
        <f>VLOOKUP(B65,$O$1:$V$38,4,0)</f>
        <v>樋口健人</v>
      </c>
      <c r="E65" s="36" t="s">
        <v>3141</v>
      </c>
      <c r="F65" s="45" t="str">
        <f>VLOOKUP(B65,$O$1:$V$38,5,0)</f>
        <v>フミヤエース市川ＴＡ</v>
      </c>
      <c r="G65" s="35" t="s">
        <v>3138</v>
      </c>
      <c r="H65" s="91"/>
      <c r="I65" s="25"/>
      <c r="J65" s="25"/>
      <c r="K65" s="123" t="s">
        <v>2412</v>
      </c>
      <c r="L65" s="25"/>
      <c r="M65" s="25"/>
    </row>
    <row r="66" spans="1:13" ht="12.75" customHeight="1">
      <c r="A66" s="144"/>
      <c r="B66" s="146"/>
      <c r="C66" s="34">
        <f>VLOOKUP(B65,$O$1:$V$38,6,0)</f>
        <v>3118774</v>
      </c>
      <c r="D66" s="45" t="str">
        <f>VLOOKUP(B65,$O$1:$V$38,7,0)</f>
        <v>吉田圭佑</v>
      </c>
      <c r="E66" s="36" t="s">
        <v>3141</v>
      </c>
      <c r="F66" s="45" t="str">
        <f>VLOOKUP(B65,$O$1:$V$38,8,0)</f>
        <v>ＡＪＴＡ</v>
      </c>
      <c r="G66" s="35" t="s">
        <v>3138</v>
      </c>
      <c r="I66" s="25"/>
      <c r="J66" s="25"/>
      <c r="K66" s="25"/>
      <c r="L66" s="25"/>
      <c r="M66" s="25"/>
    </row>
    <row r="67" spans="9:11" ht="12" customHeight="1">
      <c r="I67" s="25"/>
      <c r="J67" s="25"/>
      <c r="K67" s="20"/>
    </row>
    <row r="68" spans="9:11" ht="12" customHeight="1">
      <c r="I68" s="25"/>
      <c r="J68" s="25"/>
      <c r="K68" s="20"/>
    </row>
    <row r="69" spans="9:11" ht="12" customHeight="1">
      <c r="I69" s="25"/>
      <c r="J69" s="25"/>
      <c r="K69" s="20"/>
    </row>
    <row r="70" spans="9:11" ht="13.5">
      <c r="I70" s="25"/>
      <c r="J70" s="25"/>
      <c r="K70" s="20"/>
    </row>
  </sheetData>
  <sheetProtection/>
  <mergeCells count="70">
    <mergeCell ref="A49:A50"/>
    <mergeCell ref="B49:B50"/>
    <mergeCell ref="A65:A66"/>
    <mergeCell ref="B65:B66"/>
    <mergeCell ref="A63:A64"/>
    <mergeCell ref="B63:B64"/>
    <mergeCell ref="A51:A52"/>
    <mergeCell ref="B51:B52"/>
    <mergeCell ref="A59:A60"/>
    <mergeCell ref="B59:B60"/>
    <mergeCell ref="A53:A54"/>
    <mergeCell ref="B53:B54"/>
    <mergeCell ref="A61:A62"/>
    <mergeCell ref="B61:B62"/>
    <mergeCell ref="A57:A58"/>
    <mergeCell ref="B57:B58"/>
    <mergeCell ref="A55:A56"/>
    <mergeCell ref="B55:B56"/>
    <mergeCell ref="A43:A44"/>
    <mergeCell ref="B43:B44"/>
    <mergeCell ref="A47:A48"/>
    <mergeCell ref="B47:B48"/>
    <mergeCell ref="A35:A36"/>
    <mergeCell ref="B35:B36"/>
    <mergeCell ref="A45:A46"/>
    <mergeCell ref="B45:B46"/>
    <mergeCell ref="A37:A38"/>
    <mergeCell ref="B37:B38"/>
    <mergeCell ref="A41:A42"/>
    <mergeCell ref="B41:B42"/>
    <mergeCell ref="A39:A40"/>
    <mergeCell ref="B39:B40"/>
    <mergeCell ref="A31:A32"/>
    <mergeCell ref="B31:B32"/>
    <mergeCell ref="A27:A28"/>
    <mergeCell ref="B27:B28"/>
    <mergeCell ref="B11:B12"/>
    <mergeCell ref="A11:A12"/>
    <mergeCell ref="A25:A26"/>
    <mergeCell ref="B25:B26"/>
    <mergeCell ref="B17:B18"/>
    <mergeCell ref="A15:A16"/>
    <mergeCell ref="B15:B16"/>
    <mergeCell ref="A13:A14"/>
    <mergeCell ref="B13:B14"/>
    <mergeCell ref="A17:A18"/>
    <mergeCell ref="E63:G64"/>
    <mergeCell ref="E47:G48"/>
    <mergeCell ref="A21:A22"/>
    <mergeCell ref="B21:B22"/>
    <mergeCell ref="A29:A30"/>
    <mergeCell ref="B29:B30"/>
    <mergeCell ref="E31:G32"/>
    <mergeCell ref="E21:G22"/>
    <mergeCell ref="A33:A34"/>
    <mergeCell ref="B33:B34"/>
    <mergeCell ref="A19:A20"/>
    <mergeCell ref="B19:B20"/>
    <mergeCell ref="A23:A24"/>
    <mergeCell ref="B23:B24"/>
    <mergeCell ref="A1:G2"/>
    <mergeCell ref="A3:A4"/>
    <mergeCell ref="B3:B4"/>
    <mergeCell ref="A9:A10"/>
    <mergeCell ref="B9:B10"/>
    <mergeCell ref="E5:G6"/>
    <mergeCell ref="A7:A8"/>
    <mergeCell ref="B7:B8"/>
    <mergeCell ref="A5:A6"/>
    <mergeCell ref="B5:B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view="pageBreakPreview" zoomScale="85" zoomScaleSheetLayoutView="85" zoomScalePageLayoutView="0" workbookViewId="0" topLeftCell="A1">
      <selection activeCell="A1" sqref="A1:G2"/>
    </sheetView>
  </sheetViews>
  <sheetFormatPr defaultColWidth="9.00390625" defaultRowHeight="13.5"/>
  <cols>
    <col min="1" max="1" width="3.75390625" style="0" bestFit="1" customWidth="1"/>
    <col min="2" max="2" width="3.50390625" style="0" bestFit="1" customWidth="1"/>
    <col min="3" max="3" width="6.875" style="0" bestFit="1" customWidth="1"/>
    <col min="4" max="4" width="11.00390625" style="0" bestFit="1" customWidth="1"/>
    <col min="5" max="5" width="2.375" style="0" bestFit="1" customWidth="1"/>
    <col min="6" max="6" width="21.625" style="0" bestFit="1" customWidth="1"/>
    <col min="7" max="7" width="2.375" style="0" bestFit="1" customWidth="1"/>
    <col min="8" max="8" width="3.75390625" style="0" customWidth="1"/>
    <col min="9" max="11" width="7.50390625" style="0" customWidth="1"/>
    <col min="12" max="12" width="7.375" style="0" customWidth="1"/>
    <col min="13" max="13" width="7.50390625" style="0" customWidth="1"/>
    <col min="14" max="14" width="0" style="0" hidden="1" customWidth="1"/>
    <col min="15" max="15" width="4.25390625" style="13" hidden="1" customWidth="1"/>
    <col min="16" max="16" width="9.75390625" style="0" hidden="1" customWidth="1"/>
    <col min="17" max="17" width="11.75390625" style="0" hidden="1" customWidth="1"/>
    <col min="18" max="18" width="18.875" style="0" hidden="1" customWidth="1"/>
    <col min="19" max="19" width="11.125" style="0" hidden="1" customWidth="1"/>
    <col min="20" max="20" width="11.75390625" style="0" hidden="1" customWidth="1"/>
    <col min="21" max="21" width="18.875" style="0" hidden="1" customWidth="1"/>
  </cols>
  <sheetData>
    <row r="1" spans="1:13" ht="12" customHeight="1">
      <c r="A1" s="147" t="s">
        <v>3136</v>
      </c>
      <c r="B1" s="147"/>
      <c r="C1" s="147"/>
      <c r="D1" s="147"/>
      <c r="E1" s="147"/>
      <c r="F1" s="147"/>
      <c r="G1" s="147"/>
      <c r="H1" s="32"/>
      <c r="I1" s="32"/>
      <c r="J1" s="32"/>
      <c r="K1" s="32"/>
      <c r="L1" s="32"/>
      <c r="M1" s="32"/>
    </row>
    <row r="2" spans="1:13" ht="12" customHeight="1">
      <c r="A2" s="147"/>
      <c r="B2" s="147"/>
      <c r="C2" s="147"/>
      <c r="D2" s="147"/>
      <c r="E2" s="147"/>
      <c r="F2" s="147"/>
      <c r="G2" s="147"/>
      <c r="H2" s="31" t="s">
        <v>5066</v>
      </c>
      <c r="I2" s="31" t="s">
        <v>5067</v>
      </c>
      <c r="J2" s="31" t="s">
        <v>6241</v>
      </c>
      <c r="K2" s="31" t="s">
        <v>5068</v>
      </c>
      <c r="L2" s="31" t="s">
        <v>3810</v>
      </c>
      <c r="M2" s="19"/>
    </row>
    <row r="3" spans="1:21" ht="12" customHeight="1" thickBot="1">
      <c r="A3" s="144"/>
      <c r="B3" s="146">
        <v>1</v>
      </c>
      <c r="C3" s="34">
        <f>VLOOKUP(B3,$N$1:$V$33,3,0)</f>
        <v>3802042</v>
      </c>
      <c r="D3" s="45" t="str">
        <f>VLOOKUP(B3,$N$1:$U$38,4,0)</f>
        <v>金子剛之</v>
      </c>
      <c r="E3" s="36" t="s">
        <v>1001</v>
      </c>
      <c r="F3" s="45" t="str">
        <f>VLOOKUP(B3,$N$1:$U$38,5,0)</f>
        <v>宇都宮ＴＣ</v>
      </c>
      <c r="G3" s="35" t="s">
        <v>1002</v>
      </c>
      <c r="H3" s="89"/>
      <c r="N3">
        <v>1</v>
      </c>
      <c r="O3" s="13" t="str">
        <f>'[1].xls].xls].xls].xls].xls].xls].xls].xls].xls].xls].xls].xls].xls].xls].xls]ListD'!B33</f>
        <v>①</v>
      </c>
      <c r="P3">
        <f>'[1].xls].xls].xls].xls].xls].xls].xls].xls].xls].xls].xls].xls].xls].xls].xls]ListD'!D33</f>
        <v>3802042</v>
      </c>
      <c r="Q3" t="str">
        <f>'[1].xls].xls].xls].xls].xls].xls].xls].xls].xls].xls].xls].xls].xls].xls].xls]ListD'!E33</f>
        <v>金子剛之</v>
      </c>
      <c r="R3" t="str">
        <f>'[1].xls].xls].xls].xls].xls].xls].xls].xls].xls].xls].xls].xls].xls].xls].xls]ListD'!F33</f>
        <v>宇都宮ＴＣ</v>
      </c>
      <c r="S3">
        <f>'[1].xls].xls].xls].xls].xls].xls].xls].xls].xls].xls].xls].xls].xls].xls].xls]ListD'!H33</f>
        <v>3802212</v>
      </c>
      <c r="T3" t="str">
        <f>'[1].xls].xls].xls].xls].xls].xls].xls].xls].xls].xls].xls].xls].xls].xls].xls]ListD'!I33</f>
        <v>竹村健太</v>
      </c>
      <c r="U3" t="str">
        <f>'[1].xls].xls].xls].xls].xls].xls].xls].xls].xls].xls].xls].xls].xls].xls].xls]ListD'!J33</f>
        <v>宇都宮ＴＣ</v>
      </c>
    </row>
    <row r="4" spans="1:21" ht="12" customHeight="1" thickBot="1">
      <c r="A4" s="144"/>
      <c r="B4" s="146"/>
      <c r="C4" s="34">
        <f>VLOOKUP(B3,$N$1:$U$38,6,0)</f>
        <v>3802212</v>
      </c>
      <c r="D4" s="45" t="str">
        <f>VLOOKUP(B3,$N$1:$U$38,7,0)</f>
        <v>竹村健太</v>
      </c>
      <c r="E4" s="36" t="s">
        <v>1001</v>
      </c>
      <c r="F4" s="45" t="str">
        <f>VLOOKUP(B3,$N$1:$U$38,8,0)</f>
        <v>宇都宮ＴＣ</v>
      </c>
      <c r="G4" s="35" t="s">
        <v>1003</v>
      </c>
      <c r="H4" s="90"/>
      <c r="I4" s="96"/>
      <c r="J4" s="25"/>
      <c r="K4" s="25"/>
      <c r="L4" s="25"/>
      <c r="M4" s="25"/>
      <c r="N4">
        <v>32</v>
      </c>
      <c r="O4" s="13" t="str">
        <f>'[1].xls].xls].xls].xls].xls].xls].xls].xls].xls].xls].xls].xls].xls].xls].xls]ListD'!B34</f>
        <v>②</v>
      </c>
      <c r="P4">
        <f>'[1].xls].xls].xls].xls].xls].xls].xls].xls].xls].xls].xls].xls].xls].xls].xls]ListD'!D34</f>
        <v>3210248</v>
      </c>
      <c r="Q4" t="str">
        <f>'[1].xls].xls].xls].xls].xls].xls].xls].xls].xls].xls].xls].xls].xls].xls].xls]ListD'!E34</f>
        <v>片岡太輝</v>
      </c>
      <c r="R4" t="str">
        <f>'[1].xls].xls].xls].xls].xls].xls].xls].xls].xls].xls].xls].xls].xls].xls].xls]ListD'!F34</f>
        <v>リビエラ逗子マリーナＴＳ</v>
      </c>
      <c r="S4">
        <f>'[1].xls].xls].xls].xls].xls].xls].xls].xls].xls].xls].xls].xls].xls].xls].xls]ListD'!H34</f>
        <v>3209325</v>
      </c>
      <c r="T4" t="str">
        <f>'[1].xls].xls].xls].xls].xls].xls].xls].xls].xls].xls].xls].xls].xls].xls].xls]ListD'!I34</f>
        <v>赤塚卓海</v>
      </c>
      <c r="U4" t="str">
        <f>'[1].xls].xls].xls].xls].xls].xls].xls].xls].xls].xls].xls].xls].xls].xls].xls]ListD'!J34</f>
        <v>リビエラ逗子マリーナＴＳ</v>
      </c>
    </row>
    <row r="5" spans="1:21" ht="14.25" customHeight="1">
      <c r="A5" s="144"/>
      <c r="B5" s="146">
        <v>2</v>
      </c>
      <c r="C5" s="34"/>
      <c r="D5" s="45"/>
      <c r="E5" s="145" t="s">
        <v>5065</v>
      </c>
      <c r="F5" s="145"/>
      <c r="G5" s="145"/>
      <c r="H5" s="7"/>
      <c r="I5" s="28"/>
      <c r="J5" s="25"/>
      <c r="K5" s="25"/>
      <c r="L5" s="25"/>
      <c r="M5" s="25"/>
      <c r="N5">
        <v>24</v>
      </c>
      <c r="O5" s="13" t="str">
        <f>'[1].xls].xls].xls].xls].xls].xls].xls].xls].xls].xls].xls].xls].xls].xls].xls]ListD'!B35</f>
        <v>③</v>
      </c>
      <c r="P5">
        <f>'[1].xls].xls].xls].xls].xls].xls].xls].xls].xls].xls].xls].xls].xls].xls].xls]ListD'!D35</f>
        <v>3602881</v>
      </c>
      <c r="Q5" t="str">
        <f>'[1].xls].xls].xls].xls].xls].xls].xls].xls].xls].xls].xls].xls].xls].xls].xls]ListD'!E35</f>
        <v>高橋亨太</v>
      </c>
      <c r="R5" t="str">
        <f>'[1].xls].xls].xls].xls].xls].xls].xls].xls].xls].xls].xls].xls].xls].xls].xls]ListD'!F35</f>
        <v>ＣＳＪ</v>
      </c>
      <c r="S5">
        <f>'[1].xls].xls].xls].xls].xls].xls].xls].xls].xls].xls].xls].xls].xls].xls].xls]ListD'!H35</f>
        <v>3603054</v>
      </c>
      <c r="T5" t="str">
        <f>'[1].xls].xls].xls].xls].xls].xls].xls].xls].xls].xls].xls].xls].xls].xls].xls]ListD'!I35</f>
        <v>栗山裕暉</v>
      </c>
      <c r="U5" t="str">
        <f>'[1].xls].xls].xls].xls].xls].xls].xls].xls].xls].xls].xls].xls].xls].xls].xls]ListD'!J35</f>
        <v>ＣＳＪ</v>
      </c>
    </row>
    <row r="6" spans="1:21" ht="12" customHeight="1" thickBot="1">
      <c r="A6" s="144"/>
      <c r="B6" s="146"/>
      <c r="C6" s="34"/>
      <c r="D6" s="45"/>
      <c r="E6" s="145"/>
      <c r="F6" s="145"/>
      <c r="G6" s="145"/>
      <c r="I6" s="28"/>
      <c r="J6" s="108" t="s">
        <v>7498</v>
      </c>
      <c r="K6" s="25"/>
      <c r="L6" s="25"/>
      <c r="M6" s="25"/>
      <c r="N6">
        <v>9</v>
      </c>
      <c r="O6" s="13" t="str">
        <f>'[1].xls].xls].xls].xls].xls].xls].xls].xls].xls].xls].xls].xls].xls].xls].xls]ListD'!B36</f>
        <v>④</v>
      </c>
      <c r="P6">
        <f>'[1].xls].xls].xls].xls].xls].xls].xls].xls].xls].xls].xls].xls].xls].xls].xls]ListD'!D36</f>
        <v>3802448</v>
      </c>
      <c r="Q6" t="str">
        <f>'[1].xls].xls].xls].xls].xls].xls].xls].xls].xls].xls].xls].xls].xls].xls].xls]ListD'!E36</f>
        <v>落合亮太</v>
      </c>
      <c r="R6" t="str">
        <f>'[1].xls].xls].xls].xls].xls].xls].xls].xls].xls].xls].xls].xls].xls].xls].xls]ListD'!F36</f>
        <v>ＯＴＳＣ</v>
      </c>
      <c r="S6">
        <f>'[1].xls].xls].xls].xls].xls].xls].xls].xls].xls].xls].xls].xls].xls].xls].xls]ListD'!H36</f>
        <v>3802378</v>
      </c>
      <c r="T6" t="str">
        <f>'[1].xls].xls].xls].xls].xls].xls].xls].xls].xls].xls].xls].xls].xls].xls].xls]ListD'!I36</f>
        <v>山口優紀</v>
      </c>
      <c r="U6" t="str">
        <f>'[1].xls].xls].xls].xls].xls].xls].xls].xls].xls].xls].xls].xls].xls].xls].xls]ListD'!J36</f>
        <v>宇都宮ＴＣ</v>
      </c>
    </row>
    <row r="7" spans="1:21" ht="12" customHeight="1" thickBot="1">
      <c r="A7" s="144"/>
      <c r="B7" s="146">
        <v>3</v>
      </c>
      <c r="C7" s="34">
        <f>VLOOKUP(B7,$N$1:$V$33,3,0)</f>
        <v>3212599</v>
      </c>
      <c r="D7" s="45" t="str">
        <f>VLOOKUP(B7,$N$1:$U$38,4,0)</f>
        <v>小林義秀</v>
      </c>
      <c r="E7" s="36" t="s">
        <v>3141</v>
      </c>
      <c r="F7" s="45" t="str">
        <f>VLOOKUP(B7,$N$1:$U$38,5,0)</f>
        <v>ラック港南台ＴＧ</v>
      </c>
      <c r="G7" s="35" t="s">
        <v>3138</v>
      </c>
      <c r="H7" s="89"/>
      <c r="I7" s="92"/>
      <c r="J7" s="87" t="s">
        <v>7510</v>
      </c>
      <c r="K7" s="25"/>
      <c r="L7" s="25"/>
      <c r="M7" s="25"/>
      <c r="N7">
        <v>25</v>
      </c>
      <c r="O7" s="13" t="str">
        <f>'[1].xls].xls].xls].xls].xls].xls].xls].xls].xls].xls].xls].xls].xls].xls].xls]ListD'!B37</f>
        <v>⑤</v>
      </c>
      <c r="P7">
        <f>'[1].xls].xls].xls].xls].xls].xls].xls].xls].xls].xls].xls].xls].xls].xls].xls]ListD'!D37</f>
        <v>3602497</v>
      </c>
      <c r="Q7" t="str">
        <f>'[1].xls].xls].xls].xls].xls].xls].xls].xls].xls].xls].xls].xls].xls].xls].xls]ListD'!E37</f>
        <v>鈴木光</v>
      </c>
      <c r="R7" t="str">
        <f>'[1].xls].xls].xls].xls].xls].xls].xls].xls].xls].xls].xls].xls].xls].xls].xls]ListD'!F37</f>
        <v>ＡＢＣＴＡ</v>
      </c>
      <c r="S7">
        <f>'[1].xls].xls].xls].xls].xls].xls].xls].xls].xls].xls].xls].xls].xls].xls].xls]ListD'!H37</f>
        <v>3603187</v>
      </c>
      <c r="T7" t="str">
        <f>'[1].xls].xls].xls].xls].xls].xls].xls].xls].xls].xls].xls].xls].xls].xls].xls]ListD'!I37</f>
        <v>廣田大輝</v>
      </c>
      <c r="U7" t="str">
        <f>'[1].xls].xls].xls].xls].xls].xls].xls].xls].xls].xls].xls].xls].xls].xls].xls]ListD'!J37</f>
        <v>ＣＳＪ</v>
      </c>
    </row>
    <row r="8" spans="1:21" ht="12" customHeight="1" thickBot="1">
      <c r="A8" s="144"/>
      <c r="B8" s="146"/>
      <c r="C8" s="34">
        <f>VLOOKUP(B7,$N$1:$U$38,6,0)</f>
        <v>3212328</v>
      </c>
      <c r="D8" s="45" t="str">
        <f>VLOOKUP(B7,$N$1:$U$38,7,0)</f>
        <v>小林宰</v>
      </c>
      <c r="E8" s="36" t="s">
        <v>1001</v>
      </c>
      <c r="F8" s="45" t="str">
        <f>VLOOKUP(B7,$N$1:$U$38,8,0)</f>
        <v>ＩＨＳＭイザワ</v>
      </c>
      <c r="G8" s="35" t="s">
        <v>1004</v>
      </c>
      <c r="H8" s="90"/>
      <c r="I8" s="106" t="s">
        <v>7498</v>
      </c>
      <c r="J8" s="92"/>
      <c r="K8" s="25"/>
      <c r="L8" s="25"/>
      <c r="M8" s="25"/>
      <c r="N8">
        <v>17</v>
      </c>
      <c r="O8" s="13" t="str">
        <f>'[1].xls].xls].xls].xls].xls].xls].xls].xls].xls].xls].xls].xls].xls].xls].xls]ListD'!B38</f>
        <v>⑥</v>
      </c>
      <c r="P8">
        <f>'[1].xls].xls].xls].xls].xls].xls].xls].xls].xls].xls].xls].xls].xls].xls].xls]ListD'!D38</f>
        <v>3602704</v>
      </c>
      <c r="Q8" t="str">
        <f>'[1].xls].xls].xls].xls].xls].xls].xls].xls].xls].xls].xls].xls].xls].xls].xls]ListD'!E38</f>
        <v>木皿貴大</v>
      </c>
      <c r="R8" t="str">
        <f>'[1].xls].xls].xls].xls].xls].xls].xls].xls].xls].xls].xls].xls].xls].xls].xls]ListD'!F38</f>
        <v>ＣＳＪ</v>
      </c>
      <c r="S8">
        <f>'[1].xls].xls].xls].xls].xls].xls].xls].xls].xls].xls].xls].xls].xls].xls].xls]ListD'!H38</f>
        <v>3603396</v>
      </c>
      <c r="T8" t="str">
        <f>'[1].xls].xls].xls].xls].xls].xls].xls].xls].xls].xls].xls].xls].xls].xls].xls]ListD'!I38</f>
        <v>大久保皓将</v>
      </c>
      <c r="U8" t="str">
        <f>'[1].xls].xls].xls].xls].xls].xls].xls].xls].xls].xls].xls].xls].xls].xls].xls]ListD'!J38</f>
        <v>ＣＳＪ</v>
      </c>
    </row>
    <row r="9" spans="1:21" ht="12" customHeight="1">
      <c r="A9" s="144"/>
      <c r="B9" s="146">
        <v>4</v>
      </c>
      <c r="C9" s="34">
        <f>VLOOKUP(B9,$N$1:$V$33,3,0)</f>
        <v>3603438</v>
      </c>
      <c r="D9" s="45" t="str">
        <f>VLOOKUP(B9,$N$1:$U$38,4,0)</f>
        <v>坂拓省</v>
      </c>
      <c r="E9" s="36" t="s">
        <v>1001</v>
      </c>
      <c r="F9" s="45" t="str">
        <f>VLOOKUP(B9,$N$1:$U$38,5,0)</f>
        <v>ＣＳＪ</v>
      </c>
      <c r="G9" s="35" t="s">
        <v>1004</v>
      </c>
      <c r="H9" s="7"/>
      <c r="I9" s="24">
        <v>82</v>
      </c>
      <c r="J9" s="92"/>
      <c r="K9" s="25"/>
      <c r="L9" s="25"/>
      <c r="M9" s="25"/>
      <c r="N9">
        <v>8</v>
      </c>
      <c r="O9" s="13" t="str">
        <f>'[1].xls].xls].xls].xls].xls].xls].xls].xls].xls].xls].xls].xls].xls].xls].xls]ListD'!B39</f>
        <v>⑦</v>
      </c>
      <c r="P9">
        <f>'[1].xls].xls].xls].xls].xls].xls].xls].xls].xls].xls].xls].xls].xls].xls].xls]ListD'!D39</f>
        <v>3312174</v>
      </c>
      <c r="Q9" t="str">
        <f>'[1].xls].xls].xls].xls].xls].xls].xls].xls].xls].xls].xls].xls].xls].xls].xls]ListD'!E39</f>
        <v>大山弘太</v>
      </c>
      <c r="R9" t="str">
        <f>'[1].xls].xls].xls].xls].xls].xls].xls].xls].xls].xls].xls].xls].xls].xls].xls]ListD'!F39</f>
        <v>ＳＯＬ　Ｔ，Ｃｏ</v>
      </c>
      <c r="S9">
        <f>'[1].xls].xls].xls].xls].xls].xls].xls].xls].xls].xls].xls].xls].xls].xls].xls]ListD'!H39</f>
        <v>3311931</v>
      </c>
      <c r="T9" t="str">
        <f>'[1].xls].xls].xls].xls].xls].xls].xls].xls].xls].xls].xls].xls].xls].xls].xls]ListD'!I39</f>
        <v>小林蒼季</v>
      </c>
      <c r="U9" t="str">
        <f>'[1].xls].xls].xls].xls].xls].xls].xls].xls].xls].xls].xls].xls].xls].xls].xls]ListD'!J39</f>
        <v>フォレスト柏センター</v>
      </c>
    </row>
    <row r="10" spans="1:21" ht="12" customHeight="1" thickBot="1">
      <c r="A10" s="144"/>
      <c r="B10" s="146"/>
      <c r="C10" s="34">
        <f>VLOOKUP(B9,$N$1:$U$38,6,0)</f>
        <v>3603550</v>
      </c>
      <c r="D10" s="45" t="str">
        <f>VLOOKUP(B9,$N$1:$U$38,7,0)</f>
        <v>大久保祐紀</v>
      </c>
      <c r="E10" s="36" t="s">
        <v>1001</v>
      </c>
      <c r="F10" s="45" t="str">
        <f>VLOOKUP(B9,$N$1:$U$38,8,0)</f>
        <v>ＣＳＪ</v>
      </c>
      <c r="G10" s="35" t="s">
        <v>1004</v>
      </c>
      <c r="I10" s="25"/>
      <c r="J10" s="92"/>
      <c r="K10" s="139" t="s">
        <v>7498</v>
      </c>
      <c r="L10" s="25"/>
      <c r="M10" s="25"/>
      <c r="N10">
        <v>16</v>
      </c>
      <c r="O10" s="13" t="str">
        <f>'[1].xls].xls].xls].xls].xls].xls].xls].xls].xls].xls].xls].xls].xls].xls].xls]ListD'!B40</f>
        <v>⑧</v>
      </c>
      <c r="P10">
        <f>'[1].xls].xls].xls].xls].xls].xls].xls].xls].xls].xls].xls].xls].xls].xls].xls]ListD'!D40</f>
        <v>3603286</v>
      </c>
      <c r="Q10" t="str">
        <f>'[1].xls].xls].xls].xls].xls].xls].xls].xls].xls].xls].xls].xls].xls].xls].xls]ListD'!E40</f>
        <v>篠崎那岐</v>
      </c>
      <c r="R10" t="str">
        <f>'[1].xls].xls].xls].xls].xls].xls].xls].xls].xls].xls].xls].xls].xls].xls].xls]ListD'!F40</f>
        <v>Ｔｅａｍ１０４</v>
      </c>
      <c r="S10">
        <f>'[1].xls].xls].xls].xls].xls].xls].xls].xls].xls].xls].xls].xls].xls].xls].xls]ListD'!H40</f>
        <v>3603343</v>
      </c>
      <c r="T10" t="str">
        <f>'[1].xls].xls].xls].xls].xls].xls].xls].xls].xls].xls].xls].xls].xls].xls].xls]ListD'!I40</f>
        <v>竹内伶央</v>
      </c>
      <c r="U10" t="str">
        <f>'[1].xls].xls].xls].xls].xls].xls].xls].xls].xls].xls].xls].xls].xls].xls].xls]ListD'!J40</f>
        <v>Ｔｅａｍ１０４</v>
      </c>
    </row>
    <row r="11" spans="1:21" ht="12" customHeight="1">
      <c r="A11" s="144"/>
      <c r="B11" s="146">
        <v>5</v>
      </c>
      <c r="C11" s="34"/>
      <c r="D11" s="45"/>
      <c r="E11" s="145" t="s">
        <v>1005</v>
      </c>
      <c r="F11" s="145"/>
      <c r="G11" s="145"/>
      <c r="H11" s="23"/>
      <c r="I11" s="25"/>
      <c r="J11" s="28"/>
      <c r="K11" s="27">
        <v>82</v>
      </c>
      <c r="L11" s="25"/>
      <c r="M11" s="25"/>
      <c r="N11">
        <v>6</v>
      </c>
      <c r="O11" s="13" t="str">
        <f>'[1].xls].xls].xls].xls].xls].xls].xls].xls].xls].xls].xls].xls].xls].xls].xls]ListD'!B41</f>
        <v>⑨</v>
      </c>
      <c r="P11">
        <f>'[1].xls].xls].xls].xls].xls].xls].xls].xls].xls].xls].xls].xls].xls].xls].xls]ListD'!D41</f>
        <v>3602960</v>
      </c>
      <c r="Q11" t="str">
        <f>'[1].xls].xls].xls].xls].xls].xls].xls].xls].xls].xls].xls].xls].xls].xls].xls]ListD'!E41</f>
        <v>津島巧</v>
      </c>
      <c r="R11" t="str">
        <f>'[1].xls].xls].xls].xls].xls].xls].xls].xls].xls].xls].xls].xls].xls].xls].xls]ListD'!F41</f>
        <v>神栖ＴＩ‐Ｃｕｂｅ</v>
      </c>
      <c r="S11">
        <f>'[1].xls].xls].xls].xls].xls].xls].xls].xls].xls].xls].xls].xls].xls].xls].xls]ListD'!H41</f>
        <v>3603258</v>
      </c>
      <c r="T11" t="str">
        <f>'[1].xls].xls].xls].xls].xls].xls].xls].xls].xls].xls].xls].xls].xls].xls].xls]ListD'!I41</f>
        <v>田村泰輝</v>
      </c>
      <c r="U11" t="str">
        <f>'[1].xls].xls].xls].xls].xls].xls].xls].xls].xls].xls].xls].xls].xls].xls].xls]ListD'!J41</f>
        <v>ＣＳＪ</v>
      </c>
    </row>
    <row r="12" spans="1:21" ht="12" customHeight="1">
      <c r="A12" s="144"/>
      <c r="B12" s="146"/>
      <c r="C12" s="34"/>
      <c r="D12" s="45"/>
      <c r="E12" s="145"/>
      <c r="F12" s="145"/>
      <c r="G12" s="145"/>
      <c r="H12" s="6"/>
      <c r="I12" s="41"/>
      <c r="J12" s="28"/>
      <c r="K12" s="28"/>
      <c r="L12" s="25"/>
      <c r="M12" s="25"/>
      <c r="N12">
        <v>4</v>
      </c>
      <c r="P12">
        <f>'[1].xls].xls].xls].xls].xls].xls].xls].xls].xls].xls].xls].xls].xls].xls].xls]ListD'!D42</f>
        <v>3603438</v>
      </c>
      <c r="Q12" t="str">
        <f>'[1].xls].xls].xls].xls].xls].xls].xls].xls].xls].xls].xls].xls].xls].xls].xls]ListD'!E42</f>
        <v>坂拓省</v>
      </c>
      <c r="R12" t="str">
        <f>'[1].xls].xls].xls].xls].xls].xls].xls].xls].xls].xls].xls].xls].xls].xls].xls]ListD'!F42</f>
        <v>ＣＳＪ</v>
      </c>
      <c r="S12">
        <f>'[1].xls].xls].xls].xls].xls].xls].xls].xls].xls].xls].xls].xls].xls].xls].xls]ListD'!H42</f>
        <v>3603550</v>
      </c>
      <c r="T12" t="str">
        <f>'[1].xls].xls].xls].xls].xls].xls].xls].xls].xls].xls].xls].xls].xls].xls].xls]ListD'!I42</f>
        <v>大久保祐紀</v>
      </c>
      <c r="U12" t="str">
        <f>'[1].xls].xls].xls].xls].xls].xls].xls].xls].xls].xls].xls].xls].xls].xls].xls]ListD'!J42</f>
        <v>ＣＳＪ</v>
      </c>
    </row>
    <row r="13" spans="1:21" ht="12" customHeight="1">
      <c r="A13" s="144"/>
      <c r="B13" s="146">
        <v>6</v>
      </c>
      <c r="C13" s="34">
        <f>VLOOKUP(B13,$N$1:$V$33,3,0)</f>
        <v>3602960</v>
      </c>
      <c r="D13" s="45" t="str">
        <f>VLOOKUP(B13,$N$1:$U$38,4,0)</f>
        <v>津島巧</v>
      </c>
      <c r="E13" s="36" t="s">
        <v>1001</v>
      </c>
      <c r="F13" s="45" t="str">
        <f>VLOOKUP(B13,$N$1:$U$38,5,0)</f>
        <v>神栖ＴＩ‐Ｃｕｂｅ</v>
      </c>
      <c r="G13" s="35" t="s">
        <v>1004</v>
      </c>
      <c r="H13" s="7"/>
      <c r="I13" s="26"/>
      <c r="J13" s="28"/>
      <c r="K13" s="28"/>
      <c r="L13" s="25"/>
      <c r="M13" s="25"/>
      <c r="N13">
        <v>11</v>
      </c>
      <c r="P13">
        <f>'[1].xls].xls].xls].xls].xls].xls].xls].xls].xls].xls].xls].xls].xls].xls].xls]ListD'!D43</f>
        <v>3802690</v>
      </c>
      <c r="Q13" t="str">
        <f>'[1].xls].xls].xls].xls].xls].xls].xls].xls].xls].xls].xls].xls].xls].xls].xls]ListD'!E43</f>
        <v>荒井翔</v>
      </c>
      <c r="R13" t="str">
        <f>'[1].xls].xls].xls].xls].xls].xls].xls].xls].xls].xls].xls].xls].xls].xls].xls]ListD'!F43</f>
        <v>サトウＧＴＣ</v>
      </c>
      <c r="S13">
        <f>'[1].xls].xls].xls].xls].xls].xls].xls].xls].xls].xls].xls].xls].xls].xls].xls]ListD'!H43</f>
        <v>3802500</v>
      </c>
      <c r="T13" t="str">
        <f>'[1].xls].xls].xls].xls].xls].xls].xls].xls].xls].xls].xls].xls].xls].xls].xls]ListD'!I43</f>
        <v>高橋祐貴</v>
      </c>
      <c r="U13" t="str">
        <f>'[1].xls].xls].xls].xls].xls].xls].xls].xls].xls].xls].xls].xls].xls].xls].xls]ListD'!J43</f>
        <v>サトウＧＴＣ</v>
      </c>
    </row>
    <row r="14" spans="1:21" ht="12" customHeight="1" thickBot="1">
      <c r="A14" s="144"/>
      <c r="B14" s="146"/>
      <c r="C14" s="34">
        <f>VLOOKUP(B13,$N$1:$U$38,6,0)</f>
        <v>3603258</v>
      </c>
      <c r="D14" s="45" t="str">
        <f>VLOOKUP(B13,$N$1:$U$38,7,0)</f>
        <v>田村泰輝</v>
      </c>
      <c r="E14" s="36" t="s">
        <v>3141</v>
      </c>
      <c r="F14" s="45" t="str">
        <f>VLOOKUP(B13,$N$1:$U$38,8,0)</f>
        <v>ＣＳＪ</v>
      </c>
      <c r="G14" s="35" t="s">
        <v>3138</v>
      </c>
      <c r="I14" s="28"/>
      <c r="J14" s="99"/>
      <c r="K14" s="28"/>
      <c r="L14" s="25"/>
      <c r="M14" s="25"/>
      <c r="N14">
        <v>28</v>
      </c>
      <c r="P14">
        <f>'[1].xls].xls].xls].xls].xls].xls].xls].xls].xls].xls].xls].xls].xls].xls].xls]ListD'!D44</f>
        <v>3603455</v>
      </c>
      <c r="Q14" t="str">
        <f>'[1].xls].xls].xls].xls].xls].xls].xls].xls].xls].xls].xls].xls].xls].xls].xls]ListD'!E44</f>
        <v>藤原航</v>
      </c>
      <c r="R14" t="str">
        <f>'[1].xls].xls].xls].xls].xls].xls].xls].xls].xls].xls].xls].xls].xls].xls].xls]ListD'!F44</f>
        <v>エースＴＡ</v>
      </c>
      <c r="S14">
        <f>'[1].xls].xls].xls].xls].xls].xls].xls].xls].xls].xls].xls].xls].xls].xls].xls]ListD'!H44</f>
        <v>3602661</v>
      </c>
      <c r="T14" t="str">
        <f>'[1].xls].xls].xls].xls].xls].xls].xls].xls].xls].xls].xls].xls].xls].xls].xls]ListD'!I44</f>
        <v>松本拓人</v>
      </c>
      <c r="U14" t="str">
        <f>'[1].xls].xls].xls].xls].xls].xls].xls].xls].xls].xls].xls].xls].xls].xls].xls]ListD'!J44</f>
        <v>日高ジュニアＴＴ</v>
      </c>
    </row>
    <row r="15" spans="1:21" ht="12" customHeight="1">
      <c r="A15" s="148" t="s">
        <v>1006</v>
      </c>
      <c r="B15" s="146">
        <v>7</v>
      </c>
      <c r="C15" s="34"/>
      <c r="D15" s="45"/>
      <c r="E15" s="145" t="s">
        <v>1007</v>
      </c>
      <c r="F15" s="145"/>
      <c r="G15" s="145"/>
      <c r="H15" s="23"/>
      <c r="I15" s="92"/>
      <c r="J15" s="24"/>
      <c r="K15" s="28"/>
      <c r="L15" s="25"/>
      <c r="M15" s="25"/>
      <c r="N15">
        <v>19</v>
      </c>
      <c r="P15">
        <f>'[1].xls].xls].xls].xls].xls].xls].xls].xls].xls].xls].xls].xls].xls].xls].xls]ListD'!D45</f>
        <v>3602454</v>
      </c>
      <c r="Q15" t="str">
        <f>'[1].xls].xls].xls].xls].xls].xls].xls].xls].xls].xls].xls].xls].xls].xls].xls]ListD'!E45</f>
        <v>保坂真太郎</v>
      </c>
      <c r="R15" t="str">
        <f>'[1].xls].xls].xls].xls].xls].xls].xls].xls].xls].xls].xls].xls].xls].xls].xls]ListD'!F45</f>
        <v>ＮＪＴＣ</v>
      </c>
      <c r="S15">
        <f>'[1].xls].xls].xls].xls].xls].xls].xls].xls].xls].xls].xls].xls].xls].xls].xls]ListD'!H45</f>
        <v>3603470</v>
      </c>
      <c r="T15" t="str">
        <f>'[1].xls].xls].xls].xls].xls].xls].xls].xls].xls].xls].xls].xls].xls].xls].xls]ListD'!I45</f>
        <v>照沼一規</v>
      </c>
      <c r="U15" t="str">
        <f>'[1].xls].xls].xls].xls].xls].xls].xls].xls].xls].xls].xls].xls].xls].xls].xls]ListD'!J45</f>
        <v>ＮＪＴＣ</v>
      </c>
    </row>
    <row r="16" spans="1:21" ht="12" customHeight="1" thickBot="1">
      <c r="A16" s="144"/>
      <c r="B16" s="146"/>
      <c r="C16" s="34"/>
      <c r="D16" s="45"/>
      <c r="E16" s="145"/>
      <c r="F16" s="145"/>
      <c r="G16" s="145"/>
      <c r="H16" s="6"/>
      <c r="I16" s="100"/>
      <c r="J16" s="25"/>
      <c r="K16" s="28"/>
      <c r="L16" s="25"/>
      <c r="M16" s="25"/>
      <c r="N16">
        <v>20</v>
      </c>
      <c r="P16">
        <f>'[1].xls].xls].xls].xls].xls].xls].xls].xls].xls].xls].xls].xls].xls].xls].xls]ListD'!D46</f>
        <v>3602885</v>
      </c>
      <c r="Q16" t="str">
        <f>'[1].xls].xls].xls].xls].xls].xls].xls].xls].xls].xls].xls].xls].xls].xls].xls]ListD'!E46</f>
        <v>多賀俊明</v>
      </c>
      <c r="R16" t="str">
        <f>'[1].xls].xls].xls].xls].xls].xls].xls].xls].xls].xls].xls].xls].xls].xls].xls]ListD'!F46</f>
        <v>日高ジュニアＴＴ</v>
      </c>
      <c r="S16">
        <f>'[1].xls].xls].xls].xls].xls].xls].xls].xls].xls].xls].xls].xls].xls].xls].xls]ListD'!H46</f>
        <v>3603434</v>
      </c>
      <c r="T16" t="str">
        <f>'[1].xls].xls].xls].xls].xls].xls].xls].xls].xls].xls].xls].xls].xls].xls].xls]ListD'!I46</f>
        <v>安斉徹哉</v>
      </c>
      <c r="U16" t="str">
        <f>'[1].xls].xls].xls].xls].xls].xls].xls].xls].xls].xls].xls].xls].xls].xls].xls]ListD'!J46</f>
        <v>ＨＦＴＣ</v>
      </c>
    </row>
    <row r="17" spans="1:21" ht="12" customHeight="1" thickBot="1">
      <c r="A17" s="144" t="s">
        <v>3069</v>
      </c>
      <c r="B17" s="146">
        <v>8</v>
      </c>
      <c r="C17" s="34">
        <f>VLOOKUP(B17,$N$1:$V$33,3,0)</f>
        <v>3312174</v>
      </c>
      <c r="D17" s="45" t="str">
        <f>VLOOKUP(B17,$N$1:$U$38,4,0)</f>
        <v>大山弘太</v>
      </c>
      <c r="E17" s="36" t="s">
        <v>3141</v>
      </c>
      <c r="F17" s="45" t="str">
        <f>VLOOKUP(B17,$N$1:$U$38,5,0)</f>
        <v>ＳＯＬ　Ｔ，Ｃｏ</v>
      </c>
      <c r="G17" s="35" t="s">
        <v>3138</v>
      </c>
      <c r="H17" s="91"/>
      <c r="I17" s="24"/>
      <c r="J17" s="25"/>
      <c r="K17" s="28"/>
      <c r="L17" s="25"/>
      <c r="M17" s="25"/>
      <c r="N17">
        <v>13</v>
      </c>
      <c r="P17">
        <f>'[1].xls].xls].xls].xls].xls].xls].xls].xls].xls].xls].xls].xls].xls].xls].xls]ListD'!D47</f>
        <v>3602382</v>
      </c>
      <c r="Q17" t="str">
        <f>'[1].xls].xls].xls].xls].xls].xls].xls].xls].xls].xls].xls].xls].xls].xls].xls]ListD'!E47</f>
        <v>斉藤拓</v>
      </c>
      <c r="R17" t="str">
        <f>'[1].xls].xls].xls].xls].xls].xls].xls].xls].xls].xls].xls].xls].xls].xls].xls]ListD'!F47</f>
        <v>茨城キリスト高</v>
      </c>
      <c r="S17">
        <f>'[1].xls].xls].xls].xls].xls].xls].xls].xls].xls].xls].xls].xls].xls].xls].xls]ListD'!H47</f>
        <v>3602592</v>
      </c>
      <c r="T17" t="str">
        <f>'[1].xls].xls].xls].xls].xls].xls].xls].xls].xls].xls].xls].xls].xls].xls].xls]ListD'!I47</f>
        <v>中谷怜史</v>
      </c>
      <c r="U17" t="str">
        <f>'[1].xls].xls].xls].xls].xls].xls].xls].xls].xls].xls].xls].xls].xls].xls].xls]ListD'!J47</f>
        <v>大洗ビーチＴＣ</v>
      </c>
    </row>
    <row r="18" spans="1:21" ht="12" customHeight="1" thickBot="1">
      <c r="A18" s="144"/>
      <c r="B18" s="146"/>
      <c r="C18" s="34">
        <f>VLOOKUP(B17,$N$1:$U$38,6,0)</f>
        <v>3311931</v>
      </c>
      <c r="D18" s="45" t="str">
        <f>VLOOKUP(B17,$N$1:$U$38,7,0)</f>
        <v>小林蒼季</v>
      </c>
      <c r="E18" s="36" t="s">
        <v>1008</v>
      </c>
      <c r="F18" s="45" t="str">
        <f>VLOOKUP(B17,$N$1:$U$38,8,0)</f>
        <v>フォレスト柏センター</v>
      </c>
      <c r="G18" s="35" t="s">
        <v>1009</v>
      </c>
      <c r="I18" s="25"/>
      <c r="J18" s="25"/>
      <c r="K18" s="28"/>
      <c r="L18" s="108" t="s">
        <v>7499</v>
      </c>
      <c r="M18" s="25"/>
      <c r="N18">
        <v>3</v>
      </c>
      <c r="P18">
        <f>'[1].xls].xls].xls].xls].xls].xls].xls].xls].xls].xls].xls].xls].xls].xls].xls]ListD'!D48</f>
        <v>3212599</v>
      </c>
      <c r="Q18" t="str">
        <f>'[1].xls].xls].xls].xls].xls].xls].xls].xls].xls].xls].xls].xls].xls].xls].xls]ListD'!E48</f>
        <v>小林義秀</v>
      </c>
      <c r="R18" t="str">
        <f>'[1].xls].xls].xls].xls].xls].xls].xls].xls].xls].xls].xls].xls].xls].xls].xls]ListD'!F48</f>
        <v>ラック港南台ＴＧ</v>
      </c>
      <c r="S18">
        <f>'[1].xls].xls].xls].xls].xls].xls].xls].xls].xls].xls].xls].xls].xls].xls].xls]ListD'!H48</f>
        <v>3212328</v>
      </c>
      <c r="T18" t="str">
        <f>'[1].xls].xls].xls].xls].xls].xls].xls].xls].xls].xls].xls].xls].xls].xls].xls]ListD'!I48</f>
        <v>小林宰</v>
      </c>
      <c r="U18" t="str">
        <f>'[1].xls].xls].xls].xls].xls].xls].xls].xls].xls].xls].xls].xls].xls].xls].xls]ListD'!J48</f>
        <v>ＩＨＳＭイザワ</v>
      </c>
    </row>
    <row r="19" spans="1:21" ht="12" customHeight="1" thickBot="1">
      <c r="A19" s="144" t="s">
        <v>1010</v>
      </c>
      <c r="B19" s="146">
        <v>9</v>
      </c>
      <c r="C19" s="34">
        <f>VLOOKUP(B19,$N$1:$V$33,3,0)</f>
        <v>3802448</v>
      </c>
      <c r="D19" s="45" t="str">
        <f>VLOOKUP(B19,$N$1:$U$38,4,0)</f>
        <v>落合亮太</v>
      </c>
      <c r="E19" s="36" t="s">
        <v>3141</v>
      </c>
      <c r="F19" s="45" t="str">
        <f>VLOOKUP(B19,$N$1:$U$38,5,0)</f>
        <v>ＯＴＳＣ</v>
      </c>
      <c r="G19" s="35" t="s">
        <v>3138</v>
      </c>
      <c r="H19" s="89"/>
      <c r="I19" s="25"/>
      <c r="J19" s="25"/>
      <c r="K19" s="92"/>
      <c r="L19" s="87">
        <v>80</v>
      </c>
      <c r="M19" s="43"/>
      <c r="N19">
        <v>30</v>
      </c>
      <c r="P19">
        <f>'[1].xls].xls].xls].xls].xls].xls].xls].xls].xls].xls].xls].xls].xls].xls].xls]ListD'!D49</f>
        <v>3124435</v>
      </c>
      <c r="Q19" t="str">
        <f>'[1].xls].xls].xls].xls].xls].xls].xls].xls].xls].xls].xls].xls].xls].xls].xls]ListD'!E49</f>
        <v>矢作郁瑠</v>
      </c>
      <c r="R19" t="str">
        <f>'[1].xls].xls].xls].xls].xls].xls].xls].xls].xls].xls].xls].xls].xls].xls].xls]ListD'!F49</f>
        <v>ＴＳＴＰ</v>
      </c>
      <c r="S19">
        <f>'[1].xls].xls].xls].xls].xls].xls].xls].xls].xls].xls].xls].xls].xls].xls].xls]ListD'!H49</f>
        <v>3124478</v>
      </c>
      <c r="T19" t="str">
        <f>'[1].xls].xls].xls].xls].xls].xls].xls].xls].xls].xls].xls].xls].xls].xls].xls]ListD'!I49</f>
        <v>後藤裕徳</v>
      </c>
      <c r="U19" t="str">
        <f>'[1].xls].xls].xls].xls].xls].xls].xls].xls].xls].xls].xls].xls].xls].xls].xls]ListD'!J49</f>
        <v>攻玉社学園</v>
      </c>
    </row>
    <row r="20" spans="1:21" ht="12" customHeight="1" thickBot="1">
      <c r="A20" s="144"/>
      <c r="B20" s="146"/>
      <c r="C20" s="34">
        <f>VLOOKUP(B19,$N$1:$U$38,6,0)</f>
        <v>3802378</v>
      </c>
      <c r="D20" s="45" t="str">
        <f>VLOOKUP(B19,$N$1:$U$38,7,0)</f>
        <v>山口優紀</v>
      </c>
      <c r="E20" s="36" t="s">
        <v>3141</v>
      </c>
      <c r="F20" s="45" t="str">
        <f>VLOOKUP(B19,$N$1:$U$38,8,0)</f>
        <v>宇都宮ＴＣ</v>
      </c>
      <c r="G20" s="35" t="s">
        <v>3138</v>
      </c>
      <c r="H20" s="93"/>
      <c r="I20" s="101"/>
      <c r="J20" s="25"/>
      <c r="K20" s="92"/>
      <c r="L20" s="92"/>
      <c r="M20" s="43"/>
      <c r="N20">
        <v>22</v>
      </c>
      <c r="P20">
        <f>'[1].xls].xls].xls].xls].xls].xls].xls].xls].xls].xls].xls].xls].xls].xls].xls]ListD'!D50</f>
        <v>3604040</v>
      </c>
      <c r="Q20" t="str">
        <f>'[1].xls].xls].xls].xls].xls].xls].xls].xls].xls].xls].xls].xls].xls].xls].xls]ListD'!E50</f>
        <v>小林直貴</v>
      </c>
      <c r="R20" t="str">
        <f>'[1].xls].xls].xls].xls].xls].xls].xls].xls].xls].xls].xls].xls].xls].xls].xls]ListD'!F50</f>
        <v>水戸一高</v>
      </c>
      <c r="S20">
        <f>'[1].xls].xls].xls].xls].xls].xls].xls].xls].xls].xls].xls].xls].xls].xls].xls]ListD'!H50</f>
        <v>3604047</v>
      </c>
      <c r="T20" t="str">
        <f>'[1].xls].xls].xls].xls].xls].xls].xls].xls].xls].xls].xls].xls].xls].xls].xls]ListD'!I50</f>
        <v>金田祥平</v>
      </c>
      <c r="U20" t="str">
        <f>'[1].xls].xls].xls].xls].xls].xls].xls].xls].xls].xls].xls].xls].xls].xls].xls]ListD'!J50</f>
        <v>水戸一高</v>
      </c>
    </row>
    <row r="21" spans="1:21" ht="12" customHeight="1">
      <c r="A21" s="144"/>
      <c r="B21" s="146">
        <v>10</v>
      </c>
      <c r="C21" s="34"/>
      <c r="D21" s="45"/>
      <c r="E21" s="145" t="s">
        <v>1007</v>
      </c>
      <c r="F21" s="145"/>
      <c r="G21" s="145"/>
      <c r="H21" s="7"/>
      <c r="I21" s="88"/>
      <c r="J21" s="25"/>
      <c r="K21" s="92"/>
      <c r="L21" s="92"/>
      <c r="M21" s="43"/>
      <c r="N21">
        <v>27</v>
      </c>
      <c r="P21">
        <f>'[1].xls].xls].xls].xls].xls].xls].xls].xls].xls].xls].xls].xls].xls].xls].xls]ListD'!D51</f>
        <v>3121500</v>
      </c>
      <c r="Q21" t="str">
        <f>'[1].xls].xls].xls].xls].xls].xls].xls].xls].xls].xls].xls].xls].xls].xls].xls]ListD'!E51</f>
        <v>三角泰史</v>
      </c>
      <c r="R21" t="str">
        <f>'[1].xls].xls].xls].xls].xls].xls].xls].xls].xls].xls].xls].xls].xls].xls].xls]ListD'!F51</f>
        <v>ＴＳＴＰ</v>
      </c>
      <c r="S21">
        <f>'[1].xls].xls].xls].xls].xls].xls].xls].xls].xls].xls].xls].xls].xls].xls].xls]ListD'!H51</f>
        <v>3124805</v>
      </c>
      <c r="T21" t="str">
        <f>'[1].xls].xls].xls].xls].xls].xls].xls].xls].xls].xls].xls].xls].xls].xls].xls]ListD'!I51</f>
        <v>篠原一輝</v>
      </c>
      <c r="U21" t="str">
        <f>'[1].xls].xls].xls].xls].xls].xls].xls].xls].xls].xls].xls].xls].xls].xls].xls]ListD'!J51</f>
        <v>ＴＳＴＰ</v>
      </c>
    </row>
    <row r="22" spans="1:17" ht="12" customHeight="1" thickBot="1">
      <c r="A22" s="144"/>
      <c r="B22" s="146"/>
      <c r="C22" s="34"/>
      <c r="D22" s="45"/>
      <c r="E22" s="145"/>
      <c r="F22" s="145"/>
      <c r="G22" s="145"/>
      <c r="I22" s="92"/>
      <c r="J22" s="114" t="s">
        <v>7500</v>
      </c>
      <c r="K22" s="92"/>
      <c r="L22" s="92"/>
      <c r="M22" s="43"/>
      <c r="N22">
        <v>2</v>
      </c>
      <c r="Q22" t="s">
        <v>2704</v>
      </c>
    </row>
    <row r="23" spans="1:17" ht="12" customHeight="1" thickBot="1">
      <c r="A23" s="144"/>
      <c r="B23" s="146">
        <v>11</v>
      </c>
      <c r="C23" s="34">
        <f>VLOOKUP(B23,$N$1:$V$33,3,0)</f>
        <v>3802690</v>
      </c>
      <c r="D23" s="45" t="str">
        <f>VLOOKUP(B23,$N$1:$U$38,4,0)</f>
        <v>荒井翔</v>
      </c>
      <c r="E23" s="36" t="s">
        <v>3141</v>
      </c>
      <c r="F23" s="45" t="str">
        <f>VLOOKUP(B23,$N$1:$U$38,5,0)</f>
        <v>サトウＧＴＣ</v>
      </c>
      <c r="G23" s="35" t="s">
        <v>3138</v>
      </c>
      <c r="H23" s="89"/>
      <c r="I23" s="28"/>
      <c r="J23" s="56">
        <v>82</v>
      </c>
      <c r="K23" s="92"/>
      <c r="L23" s="92"/>
      <c r="M23" s="43"/>
      <c r="N23">
        <v>31</v>
      </c>
      <c r="Q23" t="s">
        <v>2704</v>
      </c>
    </row>
    <row r="24" spans="1:17" ht="12" customHeight="1" thickBot="1">
      <c r="A24" s="144"/>
      <c r="B24" s="146"/>
      <c r="C24" s="34">
        <f>VLOOKUP(B23,$N$1:$U$38,6,0)</f>
        <v>3802500</v>
      </c>
      <c r="D24" s="45" t="str">
        <f>VLOOKUP(B23,$N$1:$U$38,7,0)</f>
        <v>高橋祐貴</v>
      </c>
      <c r="E24" s="36" t="s">
        <v>1011</v>
      </c>
      <c r="F24" s="45" t="str">
        <f>VLOOKUP(B23,$N$1:$U$38,8,0)</f>
        <v>サトウＧＴＣ</v>
      </c>
      <c r="G24" s="35" t="s">
        <v>1012</v>
      </c>
      <c r="H24" s="90"/>
      <c r="I24" s="137"/>
      <c r="J24" s="28"/>
      <c r="K24" s="92"/>
      <c r="L24" s="92"/>
      <c r="M24" s="43"/>
      <c r="N24">
        <v>23</v>
      </c>
      <c r="Q24" t="s">
        <v>1013</v>
      </c>
    </row>
    <row r="25" spans="1:17" ht="12" customHeight="1">
      <c r="A25" s="144"/>
      <c r="B25" s="146">
        <v>12</v>
      </c>
      <c r="C25" s="34"/>
      <c r="D25" s="45"/>
      <c r="E25" s="145" t="s">
        <v>1014</v>
      </c>
      <c r="F25" s="145"/>
      <c r="G25" s="145"/>
      <c r="H25" s="7"/>
      <c r="I25" s="25"/>
      <c r="J25" s="28"/>
      <c r="K25" s="92"/>
      <c r="L25" s="92"/>
      <c r="M25" s="43"/>
      <c r="N25">
        <v>10</v>
      </c>
      <c r="Q25" t="s">
        <v>1013</v>
      </c>
    </row>
    <row r="26" spans="1:17" ht="12" customHeight="1" thickBot="1">
      <c r="A26" s="144"/>
      <c r="B26" s="146"/>
      <c r="C26" s="34"/>
      <c r="D26" s="45"/>
      <c r="E26" s="145"/>
      <c r="F26" s="145"/>
      <c r="G26" s="145"/>
      <c r="I26" s="25"/>
      <c r="J26" s="28"/>
      <c r="K26" s="111" t="s">
        <v>7499</v>
      </c>
      <c r="L26" s="92"/>
      <c r="M26" s="43"/>
      <c r="N26">
        <v>26</v>
      </c>
      <c r="Q26" t="s">
        <v>1013</v>
      </c>
    </row>
    <row r="27" spans="1:17" ht="12" customHeight="1" thickBot="1">
      <c r="A27" s="144"/>
      <c r="B27" s="146">
        <v>13</v>
      </c>
      <c r="C27" s="34">
        <f>VLOOKUP(B27,$N$1:$V$33,3,0)</f>
        <v>3602382</v>
      </c>
      <c r="D27" s="45" t="str">
        <f>VLOOKUP(B27,$N$1:$U$38,4,0)</f>
        <v>斉藤拓</v>
      </c>
      <c r="E27" s="36" t="s">
        <v>1011</v>
      </c>
      <c r="F27" s="45" t="str">
        <f>VLOOKUP(B27,$N$1:$U$38,5,0)</f>
        <v>茨城キリスト高</v>
      </c>
      <c r="G27" s="35" t="s">
        <v>1012</v>
      </c>
      <c r="H27" s="5"/>
      <c r="I27" s="25"/>
      <c r="J27" s="92"/>
      <c r="K27" s="24">
        <v>84</v>
      </c>
      <c r="L27" s="92"/>
      <c r="M27" s="43"/>
      <c r="N27">
        <v>18</v>
      </c>
      <c r="Q27" t="s">
        <v>1013</v>
      </c>
    </row>
    <row r="28" spans="1:18" ht="12" customHeight="1" thickBot="1">
      <c r="A28" s="144"/>
      <c r="B28" s="146"/>
      <c r="C28" s="34">
        <f>VLOOKUP(B27,$N$1:$U$38,6,0)</f>
        <v>3602592</v>
      </c>
      <c r="D28" s="45" t="str">
        <f>VLOOKUP(B27,$N$1:$U$38,7,0)</f>
        <v>中谷怜史</v>
      </c>
      <c r="E28" s="36" t="s">
        <v>1008</v>
      </c>
      <c r="F28" s="45" t="str">
        <f>VLOOKUP(B27,$N$1:$U$38,8,0)</f>
        <v>大洗ビーチＴＣ</v>
      </c>
      <c r="G28" s="35" t="s">
        <v>1009</v>
      </c>
      <c r="H28" s="90"/>
      <c r="I28" s="96"/>
      <c r="J28" s="92"/>
      <c r="K28" s="25"/>
      <c r="L28" s="92"/>
      <c r="M28" s="43"/>
      <c r="N28">
        <v>7</v>
      </c>
      <c r="Q28" t="s">
        <v>1015</v>
      </c>
      <c r="R28" s="89"/>
    </row>
    <row r="29" spans="1:17" ht="12" customHeight="1">
      <c r="A29" s="144"/>
      <c r="B29" s="146">
        <v>14</v>
      </c>
      <c r="C29" s="34"/>
      <c r="D29" s="45"/>
      <c r="E29" s="145" t="s">
        <v>1007</v>
      </c>
      <c r="F29" s="145"/>
      <c r="G29" s="145"/>
      <c r="H29" s="7"/>
      <c r="I29" s="87"/>
      <c r="J29" s="92"/>
      <c r="K29" s="25"/>
      <c r="L29" s="92"/>
      <c r="M29" s="43"/>
      <c r="N29">
        <v>15</v>
      </c>
      <c r="Q29" t="s">
        <v>1015</v>
      </c>
    </row>
    <row r="30" spans="1:17" ht="12" customHeight="1" thickBot="1">
      <c r="A30" s="144"/>
      <c r="B30" s="146"/>
      <c r="C30" s="34"/>
      <c r="D30" s="45"/>
      <c r="E30" s="145"/>
      <c r="F30" s="145"/>
      <c r="G30" s="145"/>
      <c r="I30" s="92"/>
      <c r="J30" s="110" t="s">
        <v>7499</v>
      </c>
      <c r="K30" s="25"/>
      <c r="L30" s="92"/>
      <c r="M30" s="43"/>
      <c r="Q30" t="s">
        <v>1015</v>
      </c>
    </row>
    <row r="31" spans="1:17" ht="12" customHeight="1">
      <c r="A31" s="144"/>
      <c r="B31" s="146">
        <v>15</v>
      </c>
      <c r="C31" s="34"/>
      <c r="D31" s="45"/>
      <c r="E31" s="145" t="s">
        <v>1007</v>
      </c>
      <c r="F31" s="145"/>
      <c r="G31" s="145"/>
      <c r="H31" s="23"/>
      <c r="I31" s="28"/>
      <c r="J31" s="24">
        <v>85</v>
      </c>
      <c r="K31" s="25"/>
      <c r="L31" s="92"/>
      <c r="M31" s="43"/>
      <c r="Q31" t="s">
        <v>1015</v>
      </c>
    </row>
    <row r="32" spans="1:17" ht="12" customHeight="1" thickBot="1">
      <c r="A32" s="144"/>
      <c r="B32" s="146"/>
      <c r="C32" s="34"/>
      <c r="D32" s="45"/>
      <c r="E32" s="145"/>
      <c r="F32" s="145"/>
      <c r="G32" s="145"/>
      <c r="H32" s="6"/>
      <c r="I32" s="99"/>
      <c r="J32" s="25"/>
      <c r="K32" s="25"/>
      <c r="L32" s="92"/>
      <c r="M32" s="43"/>
      <c r="Q32" t="s">
        <v>1015</v>
      </c>
    </row>
    <row r="33" spans="1:17" ht="12" customHeight="1" thickBot="1">
      <c r="A33" s="144" t="s">
        <v>1016</v>
      </c>
      <c r="B33" s="146">
        <v>16</v>
      </c>
      <c r="C33" s="34">
        <f>VLOOKUP(B33,$N$1:$V$33,3,0)</f>
        <v>3603286</v>
      </c>
      <c r="D33" s="45" t="str">
        <f>VLOOKUP(B33,$N$1:$U$38,4,0)</f>
        <v>篠崎那岐</v>
      </c>
      <c r="E33" s="36" t="s">
        <v>1011</v>
      </c>
      <c r="F33" s="45" t="str">
        <f>VLOOKUP(B33,$N$1:$U$38,5,0)</f>
        <v>Ｔｅａｍ１０４</v>
      </c>
      <c r="G33" s="35" t="s">
        <v>1012</v>
      </c>
      <c r="H33" s="91"/>
      <c r="I33" s="25"/>
      <c r="J33" s="25"/>
      <c r="K33" s="25"/>
      <c r="L33" s="92"/>
      <c r="M33" s="104" t="s">
        <v>7499</v>
      </c>
      <c r="Q33" t="s">
        <v>1013</v>
      </c>
    </row>
    <row r="34" spans="1:17" ht="12" customHeight="1">
      <c r="A34" s="144"/>
      <c r="B34" s="146"/>
      <c r="C34" s="34">
        <f>VLOOKUP(B33,$N$1:$U$38,6,0)</f>
        <v>3603343</v>
      </c>
      <c r="D34" s="45" t="str">
        <f>VLOOKUP(B33,$N$1:$U$38,7,0)</f>
        <v>竹内伶央</v>
      </c>
      <c r="E34" s="36" t="s">
        <v>3141</v>
      </c>
      <c r="F34" s="45" t="str">
        <f>VLOOKUP(B33,$N$1:$U$38,8,0)</f>
        <v>Ｔｅａｍ１０４</v>
      </c>
      <c r="G34" s="35" t="s">
        <v>3138</v>
      </c>
      <c r="I34" s="25"/>
      <c r="J34" s="25"/>
      <c r="K34" s="25"/>
      <c r="L34" s="43"/>
      <c r="M34" s="140">
        <v>84</v>
      </c>
      <c r="Q34" t="s">
        <v>2704</v>
      </c>
    </row>
    <row r="35" spans="1:13" ht="12" customHeight="1" thickBot="1">
      <c r="A35" s="144" t="s">
        <v>3068</v>
      </c>
      <c r="B35" s="146">
        <v>17</v>
      </c>
      <c r="C35" s="34">
        <f>VLOOKUP(B35,$N$1:$V$33,3,0)</f>
        <v>3602704</v>
      </c>
      <c r="D35" s="45" t="str">
        <f>VLOOKUP(B35,$N$1:$U$38,4,0)</f>
        <v>木皿貴大</v>
      </c>
      <c r="E35" s="36" t="s">
        <v>3141</v>
      </c>
      <c r="F35" s="45" t="str">
        <f>VLOOKUP(B35,$N$1:$U$38,5,0)</f>
        <v>ＣＳＪ</v>
      </c>
      <c r="G35" s="35" t="s">
        <v>3138</v>
      </c>
      <c r="H35" s="89"/>
      <c r="M35" s="49"/>
    </row>
    <row r="36" spans="1:13" ht="12" customHeight="1" thickBot="1">
      <c r="A36" s="144"/>
      <c r="B36" s="146"/>
      <c r="C36" s="34">
        <f>VLOOKUP(B35,$N$1:$U$38,6,0)</f>
        <v>3603396</v>
      </c>
      <c r="D36" s="45" t="str">
        <f>VLOOKUP(B35,$N$1:$U$38,7,0)</f>
        <v>大久保皓将</v>
      </c>
      <c r="E36" s="36" t="s">
        <v>3141</v>
      </c>
      <c r="F36" s="45" t="str">
        <f>VLOOKUP(B35,$N$1:$U$38,8,0)</f>
        <v>ＣＳＪ</v>
      </c>
      <c r="G36" s="35" t="s">
        <v>3138</v>
      </c>
      <c r="H36" s="90"/>
      <c r="I36" s="96"/>
      <c r="J36" s="25"/>
      <c r="K36" s="25"/>
      <c r="L36" s="25"/>
      <c r="M36" s="51"/>
    </row>
    <row r="37" spans="1:13" ht="12" customHeight="1">
      <c r="A37" s="144"/>
      <c r="B37" s="146">
        <v>18</v>
      </c>
      <c r="C37" s="34"/>
      <c r="D37" s="45"/>
      <c r="E37" s="145" t="s">
        <v>5065</v>
      </c>
      <c r="F37" s="145"/>
      <c r="G37" s="145"/>
      <c r="H37" s="7"/>
      <c r="I37" s="28"/>
      <c r="J37" s="25"/>
      <c r="K37" s="25"/>
      <c r="L37" s="25"/>
      <c r="M37" s="52"/>
    </row>
    <row r="38" spans="1:21" ht="12" customHeight="1" thickBot="1">
      <c r="A38" s="144"/>
      <c r="B38" s="146"/>
      <c r="C38" s="34"/>
      <c r="D38" s="45"/>
      <c r="E38" s="145"/>
      <c r="F38" s="145"/>
      <c r="G38" s="145"/>
      <c r="I38" s="28"/>
      <c r="J38" s="108" t="s">
        <v>7503</v>
      </c>
      <c r="K38" s="25"/>
      <c r="L38" s="25"/>
      <c r="M38" s="50"/>
      <c r="N38">
        <v>1</v>
      </c>
      <c r="O38" s="13" t="str">
        <f>'[1].xls].xls].xls].xls].xls].xls].xls].xls].xls].xls].xls].xls].xls].xls].xls]ListD'!B54</f>
        <v>①</v>
      </c>
      <c r="P38">
        <f>'[1].xls].xls].xls].xls].xls].xls].xls].xls].xls].xls].xls].xls].xls].xls].xls]ListD'!D54</f>
        <v>3211167</v>
      </c>
      <c r="Q38" t="str">
        <f>'[1].xls].xls].xls].xls].xls].xls].xls].xls].xls].xls].xls].xls].xls].xls].xls]ListD'!E54</f>
        <v>志田将</v>
      </c>
      <c r="R38" t="str">
        <f>'[1].xls].xls].xls].xls].xls].xls].xls].xls].xls].xls].xls].xls].xls].xls].xls]ListD'!F54</f>
        <v>クリエイトＴＡＦＴＣ</v>
      </c>
      <c r="S38">
        <f>'[1].xls].xls].xls].xls].xls].xls].xls].xls].xls].xls].xls].xls].xls].xls].xls]ListD'!H54</f>
        <v>3210595</v>
      </c>
      <c r="T38" t="str">
        <f>'[1].xls].xls].xls].xls].xls].xls].xls].xls].xls].xls].xls].xls].xls].xls].xls]ListD'!I54</f>
        <v>羽織屋蓮</v>
      </c>
      <c r="U38" t="str">
        <f>'[1].xls].xls].xls].xls].xls].xls].xls].xls].xls].xls].xls].xls].xls].xls].xls]ListD'!J54</f>
        <v>コロナＴＣ相模原</v>
      </c>
    </row>
    <row r="39" spans="1:21" ht="12" customHeight="1" thickBot="1">
      <c r="A39" s="144"/>
      <c r="B39" s="146">
        <v>19</v>
      </c>
      <c r="C39" s="34">
        <f>VLOOKUP(B39,$N$1:$V$33,3,0)</f>
        <v>3602454</v>
      </c>
      <c r="D39" s="45" t="str">
        <f>VLOOKUP(B39,$N$1:$U$38,4,0)</f>
        <v>保坂真太郎</v>
      </c>
      <c r="E39" s="36" t="s">
        <v>1008</v>
      </c>
      <c r="F39" s="45" t="str">
        <f>VLOOKUP(B39,$N$1:$U$38,5,0)</f>
        <v>ＮＪＴＣ</v>
      </c>
      <c r="G39" s="35" t="s">
        <v>1004</v>
      </c>
      <c r="H39" s="89"/>
      <c r="I39" s="92"/>
      <c r="J39" s="27">
        <v>85</v>
      </c>
      <c r="K39" s="25"/>
      <c r="L39" s="25"/>
      <c r="M39" s="49"/>
      <c r="N39">
        <v>16</v>
      </c>
      <c r="O39" s="13" t="str">
        <f>'[1].xls].xls].xls].xls].xls].xls].xls].xls].xls].xls].xls].xls].xls].xls].xls]ListD'!B55</f>
        <v>②</v>
      </c>
      <c r="P39">
        <f>'[1].xls].xls].xls].xls].xls].xls].xls].xls].xls].xls].xls].xls].xls].xls].xls]ListD'!D55</f>
        <v>3603374</v>
      </c>
      <c r="Q39" t="str">
        <f>'[1].xls].xls].xls].xls].xls].xls].xls].xls].xls].xls].xls].xls].xls].xls].xls]ListD'!E55</f>
        <v>金子綾汰</v>
      </c>
      <c r="R39" t="str">
        <f>'[1].xls].xls].xls].xls].xls].xls].xls].xls].xls].xls].xls].xls].xls].xls].xls]ListD'!F55</f>
        <v>古河あかやまＴＣ</v>
      </c>
      <c r="S39">
        <f>'[1].xls].xls].xls].xls].xls].xls].xls].xls].xls].xls].xls].xls].xls].xls].xls]ListD'!H55</f>
        <v>3802827</v>
      </c>
      <c r="T39" t="str">
        <f>'[1].xls].xls].xls].xls].xls].xls].xls].xls].xls].xls].xls].xls].xls].xls].xls]ListD'!I55</f>
        <v>渡邊駿</v>
      </c>
      <c r="U39" t="str">
        <f>'[1].xls].xls].xls].xls].xls].xls].xls].xls].xls].xls].xls].xls].xls].xls].xls]ListD'!J55</f>
        <v>古河あかやまＴＣ</v>
      </c>
    </row>
    <row r="40" spans="1:21" ht="12" customHeight="1" thickBot="1">
      <c r="A40" s="144"/>
      <c r="B40" s="146"/>
      <c r="C40" s="34">
        <f>VLOOKUP(B39,$N$1:$U$38,6,0)</f>
        <v>3603470</v>
      </c>
      <c r="D40" s="45" t="str">
        <f>VLOOKUP(B39,$N$1:$U$38,7,0)</f>
        <v>照沼一規</v>
      </c>
      <c r="E40" s="36" t="s">
        <v>3141</v>
      </c>
      <c r="F40" s="45" t="str">
        <f>VLOOKUP(B39,$N$1:$U$38,8,0)</f>
        <v>ＮＪＴＣ</v>
      </c>
      <c r="G40" s="35" t="s">
        <v>1009</v>
      </c>
      <c r="H40" s="90"/>
      <c r="I40" s="106" t="s">
        <v>7503</v>
      </c>
      <c r="J40" s="28"/>
      <c r="K40" s="25"/>
      <c r="L40" s="25"/>
      <c r="M40" s="49"/>
      <c r="N40">
        <v>5</v>
      </c>
      <c r="O40" s="13" t="str">
        <f>'[1].xls].xls].xls].xls].xls].xls].xls].xls].xls].xls].xls].xls].xls].xls].xls]ListD'!B56</f>
        <v>③</v>
      </c>
      <c r="P40">
        <f>'[1].xls].xls].xls].xls].xls].xls].xls].xls].xls].xls].xls].xls].xls].xls].xls]ListD'!D56</f>
        <v>3604014</v>
      </c>
      <c r="Q40" t="str">
        <f>'[1].xls].xls].xls].xls].xls].xls].xls].xls].xls].xls].xls].xls].xls].xls].xls]ListD'!E56</f>
        <v>新路健人</v>
      </c>
      <c r="R40" t="str">
        <f>'[1].xls].xls].xls].xls].xls].xls].xls].xls].xls].xls].xls].xls].xls].xls].xls]ListD'!F56</f>
        <v>茨城中</v>
      </c>
      <c r="S40">
        <f>'[1].xls].xls].xls].xls].xls].xls].xls].xls].xls].xls].xls].xls].xls].xls].xls]ListD'!H56</f>
        <v>3603159</v>
      </c>
      <c r="T40" t="str">
        <f>'[1].xls].xls].xls].xls].xls].xls].xls].xls].xls].xls].xls].xls].xls].xls].xls]ListD'!I56</f>
        <v>河原浩二</v>
      </c>
      <c r="U40" t="str">
        <f>'[1].xls].xls].xls].xls].xls].xls].xls].xls].xls].xls].xls].xls].xls].xls].xls]ListD'!J56</f>
        <v>茨城中</v>
      </c>
    </row>
    <row r="41" spans="1:21" ht="12" customHeight="1">
      <c r="A41" s="144"/>
      <c r="B41" s="146">
        <v>20</v>
      </c>
      <c r="C41" s="34">
        <f>VLOOKUP(B41,$N$1:$V$33,3,0)</f>
        <v>3602885</v>
      </c>
      <c r="D41" s="45" t="str">
        <f>VLOOKUP(B41,$N$1:$U$38,4,0)</f>
        <v>多賀俊明</v>
      </c>
      <c r="E41" s="36" t="s">
        <v>3141</v>
      </c>
      <c r="F41" s="45" t="str">
        <f>VLOOKUP(B41,$N$1:$U$38,5,0)</f>
        <v>日高ジュニアＴＴ</v>
      </c>
      <c r="G41" s="35" t="s">
        <v>3138</v>
      </c>
      <c r="H41" s="7"/>
      <c r="I41" s="24">
        <v>85</v>
      </c>
      <c r="J41" s="28"/>
      <c r="K41" s="25"/>
      <c r="L41" s="25"/>
      <c r="M41" s="49"/>
      <c r="N41">
        <v>12</v>
      </c>
      <c r="O41" s="13" t="str">
        <f>'[1].xls].xls].xls].xls].xls].xls].xls].xls].xls].xls].xls].xls].xls].xls].xls]ListD'!B57</f>
        <v>④</v>
      </c>
      <c r="P41">
        <f>'[1].xls].xls].xls].xls].xls].xls].xls].xls].xls].xls].xls].xls].xls].xls].xls]ListD'!D57</f>
        <v>3603765</v>
      </c>
      <c r="Q41" t="str">
        <f>'[1].xls].xls].xls].xls].xls].xls].xls].xls].xls].xls].xls].xls].xls].xls].xls]ListD'!E57</f>
        <v>遠西裕也</v>
      </c>
      <c r="R41" t="str">
        <f>'[1].xls].xls].xls].xls].xls].xls].xls].xls].xls].xls].xls].xls].xls].xls].xls]ListD'!F57</f>
        <v>大洗ビーチＴＣ</v>
      </c>
      <c r="S41">
        <f>'[1].xls].xls].xls].xls].xls].xls].xls].xls].xls].xls].xls].xls].xls].xls].xls]ListD'!H57</f>
        <v>3603573</v>
      </c>
      <c r="T41" t="str">
        <f>'[1].xls].xls].xls].xls].xls].xls].xls].xls].xls].xls].xls].xls].xls].xls].xls]ListD'!I57</f>
        <v>奥野矢天斗</v>
      </c>
      <c r="U41" t="str">
        <f>'[1].xls].xls].xls].xls].xls].xls].xls].xls].xls].xls].xls].xls].xls].xls].xls]ListD'!J57</f>
        <v>大洗ビーチＴＣ</v>
      </c>
    </row>
    <row r="42" spans="1:21" ht="12" customHeight="1" thickBot="1">
      <c r="A42" s="144"/>
      <c r="B42" s="146"/>
      <c r="C42" s="34">
        <f>VLOOKUP(B41,$N$1:$U$38,6,0)</f>
        <v>3603434</v>
      </c>
      <c r="D42" s="45" t="str">
        <f>VLOOKUP(B41,$N$1:$U$38,7,0)</f>
        <v>安斉徹哉</v>
      </c>
      <c r="E42" s="36" t="s">
        <v>3141</v>
      </c>
      <c r="F42" s="45" t="str">
        <f>VLOOKUP(B41,$N$1:$U$38,8,0)</f>
        <v>ＨＦＴＣ</v>
      </c>
      <c r="G42" s="35" t="s">
        <v>1004</v>
      </c>
      <c r="I42" s="25"/>
      <c r="J42" s="28"/>
      <c r="K42" s="126" t="s">
        <v>7504</v>
      </c>
      <c r="L42" s="25"/>
      <c r="M42" s="49"/>
      <c r="N42">
        <v>7</v>
      </c>
      <c r="P42">
        <f>'[1].xls].xls].xls].xls].xls].xls].xls].xls].xls].xls].xls].xls].xls].xls].xls]ListD'!D58</f>
        <v>3603927</v>
      </c>
      <c r="Q42" t="str">
        <f>'[1].xls].xls].xls].xls].xls].xls].xls].xls].xls].xls].xls].xls].xls].xls].xls]ListD'!E58</f>
        <v>高岸勇斗</v>
      </c>
      <c r="R42" t="str">
        <f>'[1].xls].xls].xls].xls].xls].xls].xls].xls].xls].xls].xls].xls].xls].xls].xls]ListD'!F58</f>
        <v>茨城中</v>
      </c>
      <c r="S42">
        <f>'[1].xls].xls].xls].xls].xls].xls].xls].xls].xls].xls].xls].xls].xls].xls].xls]ListD'!H58</f>
        <v>3603928</v>
      </c>
      <c r="T42" t="str">
        <f>'[1].xls].xls].xls].xls].xls].xls].xls].xls].xls].xls].xls].xls].xls].xls].xls]ListD'!I58</f>
        <v>竹内駿徳</v>
      </c>
      <c r="U42" t="str">
        <f>'[1].xls].xls].xls].xls].xls].xls].xls].xls].xls].xls].xls].xls].xls].xls].xls]ListD'!J58</f>
        <v>茨城中</v>
      </c>
    </row>
    <row r="43" spans="1:21" ht="12" customHeight="1">
      <c r="A43" s="144"/>
      <c r="B43" s="146">
        <v>21</v>
      </c>
      <c r="C43" s="34"/>
      <c r="D43" s="45"/>
      <c r="E43" s="145" t="s">
        <v>1017</v>
      </c>
      <c r="F43" s="145"/>
      <c r="G43" s="145"/>
      <c r="H43" s="23"/>
      <c r="I43" s="25"/>
      <c r="J43" s="92"/>
      <c r="K43" s="27">
        <v>82</v>
      </c>
      <c r="L43" s="25"/>
      <c r="M43" s="49"/>
      <c r="N43">
        <v>3</v>
      </c>
      <c r="P43">
        <f>'[1].xls].xls].xls].xls].xls].xls].xls].xls].xls].xls].xls].xls].xls].xls].xls]ListD'!D59</f>
        <v>3603929</v>
      </c>
      <c r="Q43" t="str">
        <f>'[1].xls].xls].xls].xls].xls].xls].xls].xls].xls].xls].xls].xls].xls].xls].xls]ListD'!E59</f>
        <v>大久保俊朗</v>
      </c>
      <c r="R43" t="str">
        <f>'[1].xls].xls].xls].xls].xls].xls].xls].xls].xls].xls].xls].xls].xls].xls].xls]ListD'!F59</f>
        <v>茨城中</v>
      </c>
      <c r="S43">
        <f>'[1].xls].xls].xls].xls].xls].xls].xls].xls].xls].xls].xls].xls].xls].xls].xls]ListD'!H59</f>
        <v>3603930</v>
      </c>
      <c r="T43" t="str">
        <f>'[1].xls].xls].xls].xls].xls].xls].xls].xls].xls].xls].xls].xls].xls].xls].xls]ListD'!I59</f>
        <v>冨田悠史</v>
      </c>
      <c r="U43" t="str">
        <f>'[1].xls].xls].xls].xls].xls].xls].xls].xls].xls].xls].xls].xls].xls].xls].xls]ListD'!J59</f>
        <v>茨城中</v>
      </c>
    </row>
    <row r="44" spans="1:21" ht="12" customHeight="1" thickBot="1">
      <c r="A44" s="144"/>
      <c r="B44" s="146"/>
      <c r="C44" s="34"/>
      <c r="D44" s="45"/>
      <c r="E44" s="145"/>
      <c r="F44" s="145"/>
      <c r="G44" s="145"/>
      <c r="H44" s="6"/>
      <c r="I44" s="95"/>
      <c r="J44" s="92"/>
      <c r="K44" s="28"/>
      <c r="L44" s="25"/>
      <c r="M44" s="49"/>
      <c r="N44">
        <v>10</v>
      </c>
      <c r="P44">
        <f>'[1].xls].xls].xls].xls].xls].xls].xls].xls].xls].xls].xls].xls].xls].xls].xls]ListD'!D60</f>
        <v>3604021</v>
      </c>
      <c r="Q44" t="str">
        <f>'[1].xls].xls].xls].xls].xls].xls].xls].xls].xls].xls].xls].xls].xls].xls].xls]ListD'!E60</f>
        <v>須藤健吾</v>
      </c>
      <c r="R44" t="str">
        <f>'[1].xls].xls].xls].xls].xls].xls].xls].xls].xls].xls].xls].xls].xls].xls].xls]ListD'!F60</f>
        <v>茨城中</v>
      </c>
      <c r="S44">
        <f>'[1].xls].xls].xls].xls].xls].xls].xls].xls].xls].xls].xls].xls].xls].xls].xls]ListD'!H60</f>
        <v>3603926</v>
      </c>
      <c r="T44" t="str">
        <f>'[1].xls].xls].xls].xls].xls].xls].xls].xls].xls].xls].xls].xls].xls].xls].xls]ListD'!I60</f>
        <v>菊池幹悠</v>
      </c>
      <c r="U44" t="str">
        <f>'[1].xls].xls].xls].xls].xls].xls].xls].xls].xls].xls].xls].xls].xls].xls].xls]ListD'!J60</f>
        <v>茨城中</v>
      </c>
    </row>
    <row r="45" spans="1:21" ht="12" customHeight="1" thickBot="1">
      <c r="A45" s="144"/>
      <c r="B45" s="146">
        <v>22</v>
      </c>
      <c r="C45" s="34">
        <f>VLOOKUP(B45,$N$1:$V$33,3,0)</f>
        <v>3604040</v>
      </c>
      <c r="D45" s="45" t="str">
        <f>VLOOKUP(B45,$N$1:$U$38,4,0)</f>
        <v>小林直貴</v>
      </c>
      <c r="E45" s="36" t="s">
        <v>3141</v>
      </c>
      <c r="F45" s="45" t="str">
        <f>VLOOKUP(B45,$N$1:$U$38,5,0)</f>
        <v>水戸一高</v>
      </c>
      <c r="G45" s="35" t="s">
        <v>1009</v>
      </c>
      <c r="H45" s="91"/>
      <c r="I45" s="27"/>
      <c r="J45" s="92"/>
      <c r="K45" s="28"/>
      <c r="L45" s="25"/>
      <c r="M45" s="49"/>
      <c r="N45">
        <v>13</v>
      </c>
      <c r="P45">
        <f>'[1].xls].xls].xls].xls].xls].xls].xls].xls].xls].xls].xls].xls].xls].xls].xls]ListD'!D61</f>
        <v>3603957</v>
      </c>
      <c r="Q45" t="str">
        <f>'[1].xls].xls].xls].xls].xls].xls].xls].xls].xls].xls].xls].xls].xls].xls].xls]ListD'!E61</f>
        <v>宇都宮祥熙</v>
      </c>
      <c r="R45" t="str">
        <f>'[1].xls].xls].xls].xls].xls].xls].xls].xls].xls].xls].xls].xls].xls].xls].xls]ListD'!F61</f>
        <v>茨城中</v>
      </c>
      <c r="S45">
        <f>'[1].xls].xls].xls].xls].xls].xls].xls].xls].xls].xls].xls].xls].xls].xls].xls]ListD'!H61</f>
        <v>3604018</v>
      </c>
      <c r="T45" t="str">
        <f>'[1].xls].xls].xls].xls].xls].xls].xls].xls].xls].xls].xls].xls].xls].xls].xls]ListD'!I61</f>
        <v>丸山涼</v>
      </c>
      <c r="U45" t="str">
        <f>'[1].xls].xls].xls].xls].xls].xls].xls].xls].xls].xls].xls].xls].xls].xls].xls]ListD'!J61</f>
        <v>茨城中</v>
      </c>
    </row>
    <row r="46" spans="1:21" ht="12" customHeight="1" thickBot="1">
      <c r="A46" s="144"/>
      <c r="B46" s="146"/>
      <c r="C46" s="34">
        <f>VLOOKUP(B45,$N$1:$U$38,6,0)</f>
        <v>3604047</v>
      </c>
      <c r="D46" s="45" t="str">
        <f>VLOOKUP(B45,$N$1:$U$38,7,0)</f>
        <v>金田祥平</v>
      </c>
      <c r="E46" s="36" t="s">
        <v>1008</v>
      </c>
      <c r="F46" s="45" t="str">
        <f>VLOOKUP(B45,$N$1:$U$38,8,0)</f>
        <v>水戸一高</v>
      </c>
      <c r="G46" s="35" t="s">
        <v>1009</v>
      </c>
      <c r="I46" s="28"/>
      <c r="J46" s="111" t="s">
        <v>7504</v>
      </c>
      <c r="K46" s="28"/>
      <c r="L46" s="25"/>
      <c r="M46" s="49"/>
      <c r="N46">
        <v>8</v>
      </c>
      <c r="P46">
        <f>'[1].xls].xls].xls].xls].xls].xls].xls].xls].xls].xls].xls].xls].xls].xls].xls]ListD'!D62</f>
        <v>3603841</v>
      </c>
      <c r="Q46" t="str">
        <f>'[1].xls].xls].xls].xls].xls].xls].xls].xls].xls].xls].xls].xls].xls].xls].xls]ListD'!E62</f>
        <v>浅野有祐</v>
      </c>
      <c r="R46" t="str">
        <f>'[1].xls].xls].xls].xls].xls].xls].xls].xls].xls].xls].xls].xls].xls].xls].xls]ListD'!F62</f>
        <v>清真学園中</v>
      </c>
      <c r="S46">
        <f>'[1].xls].xls].xls].xls].xls].xls].xls].xls].xls].xls].xls].xls].xls].xls].xls]ListD'!H62</f>
        <v>3603939</v>
      </c>
      <c r="T46" t="str">
        <f>'[1].xls].xls].xls].xls].xls].xls].xls].xls].xls].xls].xls].xls].xls].xls].xls]ListD'!I62</f>
        <v>日向寺夏樹</v>
      </c>
      <c r="U46" t="str">
        <f>'[1].xls].xls].xls].xls].xls].xls].xls].xls].xls].xls].xls].xls].xls].xls].xls]ListD'!J62</f>
        <v>清真学園中</v>
      </c>
    </row>
    <row r="47" spans="1:21" ht="12" customHeight="1">
      <c r="A47" s="144"/>
      <c r="B47" s="146">
        <v>23</v>
      </c>
      <c r="C47" s="34"/>
      <c r="D47" s="45"/>
      <c r="E47" s="145" t="s">
        <v>1007</v>
      </c>
      <c r="F47" s="145"/>
      <c r="G47" s="145"/>
      <c r="H47" s="23"/>
      <c r="I47" s="92"/>
      <c r="J47" s="24">
        <v>82</v>
      </c>
      <c r="K47" s="28"/>
      <c r="L47" s="25"/>
      <c r="M47" s="49"/>
      <c r="N47">
        <v>9</v>
      </c>
      <c r="P47">
        <f>'[1].xls].xls].xls].xls].xls].xls].xls].xls].xls].xls].xls].xls].xls].xls].xls]ListD'!D63</f>
        <v>3604019</v>
      </c>
      <c r="Q47" t="str">
        <f>'[1].xls].xls].xls].xls].xls].xls].xls].xls].xls].xls].xls].xls].xls].xls].xls]ListD'!E63</f>
        <v>根本駿</v>
      </c>
      <c r="R47" t="str">
        <f>'[1].xls].xls].xls].xls].xls].xls].xls].xls].xls].xls].xls].xls].xls].xls].xls]ListD'!F63</f>
        <v>茨城中</v>
      </c>
      <c r="S47">
        <f>'[1].xls].xls].xls].xls].xls].xls].xls].xls].xls].xls].xls].xls].xls].xls].xls]ListD'!H63</f>
        <v>3604020</v>
      </c>
      <c r="T47" t="str">
        <f>'[1].xls].xls].xls].xls].xls].xls].xls].xls].xls].xls].xls].xls].xls].xls].xls]ListD'!I63</f>
        <v>幕内陽亮</v>
      </c>
      <c r="U47" t="str">
        <f>'[1].xls].xls].xls].xls].xls].xls].xls].xls].xls].xls].xls].xls].xls].xls].xls]ListD'!J63</f>
        <v>茨城中</v>
      </c>
    </row>
    <row r="48" spans="1:21" ht="12" customHeight="1" thickBot="1">
      <c r="A48" s="144"/>
      <c r="B48" s="146"/>
      <c r="C48" s="34"/>
      <c r="D48" s="45"/>
      <c r="E48" s="145"/>
      <c r="F48" s="145"/>
      <c r="G48" s="145"/>
      <c r="H48" s="6"/>
      <c r="I48" s="100"/>
      <c r="J48" s="25"/>
      <c r="K48" s="28"/>
      <c r="L48" s="25"/>
      <c r="M48" s="49"/>
      <c r="N48">
        <v>14</v>
      </c>
      <c r="P48">
        <f>'[1].xls].xls].xls].xls].xls].xls].xls].xls].xls].xls].xls].xls].xls].xls].xls]ListD'!D64</f>
        <v>3603796</v>
      </c>
      <c r="Q48" t="str">
        <f>'[1].xls].xls].xls].xls].xls].xls].xls].xls].xls].xls].xls].xls].xls].xls].xls]ListD'!E64</f>
        <v>小林樹生</v>
      </c>
      <c r="R48" t="str">
        <f>'[1].xls].xls].xls].xls].xls].xls].xls].xls].xls].xls].xls].xls].xls].xls].xls]ListD'!F64</f>
        <v>ＮＪＴＣ</v>
      </c>
      <c r="S48">
        <f>'[1].xls].xls].xls].xls].xls].xls].xls].xls].xls].xls].xls].xls].xls].xls].xls]ListD'!H64</f>
        <v>3603671</v>
      </c>
      <c r="T48" t="str">
        <f>'[1].xls].xls].xls].xls].xls].xls].xls].xls].xls].xls].xls].xls].xls].xls].xls]ListD'!I64</f>
        <v>大畑慶典</v>
      </c>
      <c r="U48" t="str">
        <f>'[1].xls].xls].xls].xls].xls].xls].xls].xls].xls].xls].xls].xls].xls].xls].xls]ListD'!J64</f>
        <v>ＮＪＴＣ</v>
      </c>
    </row>
    <row r="49" spans="1:21" ht="12" customHeight="1" thickBot="1">
      <c r="A49" s="144" t="s">
        <v>1018</v>
      </c>
      <c r="B49" s="146">
        <v>24</v>
      </c>
      <c r="C49" s="34">
        <f>VLOOKUP(B49,$N$1:$V$33,3,0)</f>
        <v>3602881</v>
      </c>
      <c r="D49" s="45" t="str">
        <f>VLOOKUP(B49,$N$1:$U$38,4,0)</f>
        <v>高橋亨太</v>
      </c>
      <c r="E49" s="36" t="s">
        <v>1019</v>
      </c>
      <c r="F49" s="45" t="str">
        <f>VLOOKUP(B49,$N$1:$U$38,5,0)</f>
        <v>ＣＳＪ</v>
      </c>
      <c r="G49" s="35" t="s">
        <v>1002</v>
      </c>
      <c r="H49" s="89"/>
      <c r="I49" s="138"/>
      <c r="J49" s="25"/>
      <c r="K49" s="28"/>
      <c r="L49" s="25"/>
      <c r="M49" s="49"/>
      <c r="N49">
        <v>4</v>
      </c>
      <c r="P49">
        <f>'[1].xls].xls].xls].xls].xls].xls].xls].xls].xls].xls].xls].xls].xls].xls].xls]ListD'!D65</f>
        <v>3603512</v>
      </c>
      <c r="Q49" t="str">
        <f>'[1].xls].xls].xls].xls].xls].xls].xls].xls].xls].xls].xls].xls].xls].xls].xls]ListD'!E65</f>
        <v>川上礁太</v>
      </c>
      <c r="R49" t="str">
        <f>'[1].xls].xls].xls].xls].xls].xls].xls].xls].xls].xls].xls].xls].xls].xls].xls]ListD'!F65</f>
        <v>ＨＦＴＣ</v>
      </c>
      <c r="S49">
        <f>'[1].xls].xls].xls].xls].xls].xls].xls].xls].xls].xls].xls].xls].xls].xls].xls]ListD'!H65</f>
        <v>3603588</v>
      </c>
      <c r="T49" t="str">
        <f>'[1].xls].xls].xls].xls].xls].xls].xls].xls].xls].xls].xls].xls].xls].xls].xls]ListD'!I65</f>
        <v>小阪諒</v>
      </c>
      <c r="U49" t="str">
        <f>'[1].xls].xls].xls].xls].xls].xls].xls].xls].xls].xls].xls].xls].xls].xls].xls]ListD'!J65</f>
        <v>フソウＴＣ</v>
      </c>
    </row>
    <row r="50" spans="1:17" ht="12" customHeight="1" thickBot="1">
      <c r="A50" s="144"/>
      <c r="B50" s="146"/>
      <c r="C50" s="34">
        <f>VLOOKUP(B49,$N$1:$U$38,6,0)</f>
        <v>3603054</v>
      </c>
      <c r="D50" s="45" t="str">
        <f>VLOOKUP(B49,$N$1:$U$38,7,0)</f>
        <v>栗山裕暉</v>
      </c>
      <c r="E50" s="36" t="s">
        <v>3141</v>
      </c>
      <c r="F50" s="45" t="str">
        <f>VLOOKUP(B49,$N$1:$U$38,8,0)</f>
        <v>ＣＳＪ</v>
      </c>
      <c r="G50" s="35" t="s">
        <v>3138</v>
      </c>
      <c r="I50" s="25"/>
      <c r="J50" s="25"/>
      <c r="K50" s="28"/>
      <c r="L50" s="112" t="s">
        <v>7501</v>
      </c>
      <c r="M50" s="49"/>
      <c r="N50">
        <v>2</v>
      </c>
      <c r="Q50" t="s">
        <v>2704</v>
      </c>
    </row>
    <row r="51" spans="1:21" ht="12" customHeight="1" thickBot="1">
      <c r="A51" s="144" t="s">
        <v>3067</v>
      </c>
      <c r="B51" s="146">
        <v>25</v>
      </c>
      <c r="C51" s="34">
        <f>VLOOKUP(B51,$N$1:$V$33,3,0)</f>
        <v>3602497</v>
      </c>
      <c r="D51" s="45" t="str">
        <f>VLOOKUP(B51,$N$1:$U$38,4,0)</f>
        <v>鈴木光</v>
      </c>
      <c r="E51" s="36" t="s">
        <v>3141</v>
      </c>
      <c r="F51" s="45" t="str">
        <f>VLOOKUP(B51,$N$1:$U$38,5,0)</f>
        <v>ＡＢＣＴＡ</v>
      </c>
      <c r="G51" s="35" t="s">
        <v>3138</v>
      </c>
      <c r="H51" s="89"/>
      <c r="I51" s="25"/>
      <c r="J51" s="25"/>
      <c r="K51" s="92"/>
      <c r="L51" s="30" t="s">
        <v>7502</v>
      </c>
      <c r="M51" s="25"/>
      <c r="N51">
        <v>15</v>
      </c>
      <c r="Q51" t="s">
        <v>2704</v>
      </c>
      <c r="S51" t="e">
        <f>'[1].xls].xls].xls].xls].xls].xls].xls].xls].xls].xls].xls].xls].xls].xls].xls]ListD'!#REF!</f>
        <v>#REF!</v>
      </c>
      <c r="T51" t="e">
        <f>'[1].xls].xls].xls].xls].xls].xls].xls].xls].xls].xls].xls].xls].xls].xls].xls]ListD'!#REF!</f>
        <v>#REF!</v>
      </c>
      <c r="U51" t="e">
        <f>'[1].xls].xls].xls].xls].xls].xls].xls].xls].xls].xls].xls].xls].xls].xls].xls]ListD'!#REF!</f>
        <v>#REF!</v>
      </c>
    </row>
    <row r="52" spans="1:21" ht="12" customHeight="1" thickBot="1">
      <c r="A52" s="144"/>
      <c r="B52" s="146"/>
      <c r="C52" s="34">
        <f>VLOOKUP(B51,$N$1:$U$38,6,0)</f>
        <v>3603187</v>
      </c>
      <c r="D52" s="45" t="str">
        <f>VLOOKUP(B51,$N$1:$U$38,7,0)</f>
        <v>廣田大輝</v>
      </c>
      <c r="E52" s="36" t="s">
        <v>1020</v>
      </c>
      <c r="F52" s="45" t="str">
        <f>VLOOKUP(B51,$N$1:$U$38,8,0)</f>
        <v>ＣＳＪ</v>
      </c>
      <c r="G52" s="35" t="s">
        <v>1021</v>
      </c>
      <c r="H52" s="93"/>
      <c r="I52" s="101"/>
      <c r="J52" s="25"/>
      <c r="K52" s="92"/>
      <c r="L52" s="43"/>
      <c r="M52" s="25"/>
      <c r="N52">
        <v>6</v>
      </c>
      <c r="Q52" t="s">
        <v>1022</v>
      </c>
      <c r="S52" t="e">
        <f>'[1].xls].xls].xls].xls].xls].xls].xls].xls].xls].xls].xls].xls].xls].xls].xls]ListD'!#REF!</f>
        <v>#REF!</v>
      </c>
      <c r="T52" t="e">
        <f>'[1].xls].xls].xls].xls].xls].xls].xls].xls].xls].xls].xls].xls].xls].xls].xls]ListD'!#REF!</f>
        <v>#REF!</v>
      </c>
      <c r="U52" t="e">
        <f>'[1].xls].xls].xls].xls].xls].xls].xls].xls].xls].xls].xls].xls].xls].xls].xls]ListD'!#REF!</f>
        <v>#REF!</v>
      </c>
    </row>
    <row r="53" spans="1:21" ht="12" customHeight="1">
      <c r="A53" s="144"/>
      <c r="B53" s="146">
        <v>26</v>
      </c>
      <c r="C53" s="34"/>
      <c r="D53" s="45"/>
      <c r="E53" s="145" t="s">
        <v>1023</v>
      </c>
      <c r="F53" s="145"/>
      <c r="G53" s="145"/>
      <c r="H53" s="7"/>
      <c r="I53" s="88"/>
      <c r="J53" s="25"/>
      <c r="K53" s="92"/>
      <c r="L53" s="43"/>
      <c r="M53" s="25"/>
      <c r="N53">
        <v>11</v>
      </c>
      <c r="Q53" t="s">
        <v>1022</v>
      </c>
      <c r="S53" t="e">
        <f>'[1].xls].xls].xls].xls].xls].xls].xls].xls].xls].xls].xls].xls].xls].xls].xls]ListD'!#REF!</f>
        <v>#REF!</v>
      </c>
      <c r="T53" t="e">
        <f>'[1].xls].xls].xls].xls].xls].xls].xls].xls].xls].xls].xls].xls].xls].xls].xls]ListD'!#REF!</f>
        <v>#REF!</v>
      </c>
      <c r="U53" t="e">
        <f>'[1].xls].xls].xls].xls].xls].xls].xls].xls].xls].xls].xls].xls].xls].xls].xls]ListD'!#REF!</f>
        <v>#REF!</v>
      </c>
    </row>
    <row r="54" spans="1:13" ht="12" customHeight="1" thickBot="1">
      <c r="A54" s="144"/>
      <c r="B54" s="146"/>
      <c r="C54" s="34"/>
      <c r="D54" s="45"/>
      <c r="E54" s="145"/>
      <c r="F54" s="145"/>
      <c r="G54" s="145"/>
      <c r="I54" s="92"/>
      <c r="J54" s="114" t="s">
        <v>7501</v>
      </c>
      <c r="K54" s="92"/>
      <c r="L54" s="43"/>
      <c r="M54" s="43"/>
    </row>
    <row r="55" spans="1:13" ht="12" customHeight="1">
      <c r="A55" s="144"/>
      <c r="B55" s="146">
        <v>27</v>
      </c>
      <c r="C55" s="34">
        <f>VLOOKUP(B55,$N$1:$V$33,3,0)</f>
        <v>3121500</v>
      </c>
      <c r="D55" s="45" t="str">
        <f>VLOOKUP(B55,$N$1:$U$38,4,0)</f>
        <v>三角泰史</v>
      </c>
      <c r="E55" s="36" t="s">
        <v>1008</v>
      </c>
      <c r="F55" s="45" t="str">
        <f>VLOOKUP(B55,$N$1:$U$38,5,0)</f>
        <v>ＴＳＴＰ</v>
      </c>
      <c r="G55" s="35" t="s">
        <v>3138</v>
      </c>
      <c r="H55" s="23"/>
      <c r="I55" s="28"/>
      <c r="J55" s="94">
        <v>86</v>
      </c>
      <c r="K55" s="92"/>
      <c r="L55" s="43"/>
      <c r="M55" s="43"/>
    </row>
    <row r="56" spans="1:13" ht="12" customHeight="1" thickBot="1">
      <c r="A56" s="144"/>
      <c r="B56" s="146"/>
      <c r="C56" s="34">
        <f>VLOOKUP(B55,$N$1:$U$38,6,0)</f>
        <v>3124805</v>
      </c>
      <c r="D56" s="45" t="str">
        <f>VLOOKUP(B55,$N$1:$U$38,7,0)</f>
        <v>篠原一輝</v>
      </c>
      <c r="E56" s="36" t="s">
        <v>1024</v>
      </c>
      <c r="F56" s="45" t="str">
        <f>VLOOKUP(B55,$N$1:$U$38,8,0)</f>
        <v>ＴＳＴＰ</v>
      </c>
      <c r="G56" s="35" t="s">
        <v>1025</v>
      </c>
      <c r="H56" s="6"/>
      <c r="I56" s="112" t="s">
        <v>7506</v>
      </c>
      <c r="J56" s="92"/>
      <c r="K56" s="92"/>
      <c r="L56" s="43"/>
      <c r="M56" s="43"/>
    </row>
    <row r="57" spans="1:13" ht="12" customHeight="1" thickBot="1">
      <c r="A57" s="144"/>
      <c r="B57" s="146">
        <v>28</v>
      </c>
      <c r="C57" s="34">
        <f>VLOOKUP(B57,$N$1:$V$33,3,0)</f>
        <v>3603455</v>
      </c>
      <c r="D57" s="45" t="str">
        <f>VLOOKUP(B57,$N$1:$U$38,4,0)</f>
        <v>藤原航</v>
      </c>
      <c r="E57" s="36" t="s">
        <v>1024</v>
      </c>
      <c r="F57" s="45" t="str">
        <f>VLOOKUP(B57,$N$1:$U$38,5,0)</f>
        <v>エースＴＡ</v>
      </c>
      <c r="G57" s="35" t="s">
        <v>1025</v>
      </c>
      <c r="H57" s="91"/>
      <c r="I57" s="78">
        <v>80</v>
      </c>
      <c r="J57" s="92"/>
      <c r="K57" s="92"/>
      <c r="L57" s="43"/>
      <c r="M57" s="43"/>
    </row>
    <row r="58" spans="1:13" ht="12" customHeight="1" thickBot="1">
      <c r="A58" s="144"/>
      <c r="B58" s="146"/>
      <c r="C58" s="34">
        <f>VLOOKUP(B57,$N$1:$U$38,6,0)</f>
        <v>3602661</v>
      </c>
      <c r="D58" s="45" t="str">
        <f>VLOOKUP(B57,$N$1:$U$38,7,0)</f>
        <v>松本拓人</v>
      </c>
      <c r="E58" s="36" t="s">
        <v>1024</v>
      </c>
      <c r="F58" s="45" t="str">
        <f>VLOOKUP(B57,$N$1:$U$38,8,0)</f>
        <v>日高ジュニアＴＴ</v>
      </c>
      <c r="G58" s="35" t="s">
        <v>1025</v>
      </c>
      <c r="I58" s="25"/>
      <c r="J58" s="92"/>
      <c r="K58" s="110" t="s">
        <v>7501</v>
      </c>
      <c r="L58" s="43"/>
      <c r="M58" s="43"/>
    </row>
    <row r="59" spans="1:13" ht="12" customHeight="1">
      <c r="A59" s="144"/>
      <c r="B59" s="146">
        <v>29</v>
      </c>
      <c r="C59" s="34"/>
      <c r="D59" s="45"/>
      <c r="E59" s="145" t="s">
        <v>1026</v>
      </c>
      <c r="F59" s="145"/>
      <c r="G59" s="145"/>
      <c r="H59" s="23"/>
      <c r="I59" s="25"/>
      <c r="J59" s="28"/>
      <c r="K59" s="24">
        <v>86</v>
      </c>
      <c r="L59" s="43"/>
      <c r="M59" s="43"/>
    </row>
    <row r="60" spans="1:13" ht="12" customHeight="1" thickBot="1">
      <c r="A60" s="144"/>
      <c r="B60" s="146"/>
      <c r="C60" s="34"/>
      <c r="D60" s="45"/>
      <c r="E60" s="145"/>
      <c r="F60" s="145"/>
      <c r="G60" s="145"/>
      <c r="H60" s="6"/>
      <c r="I60" s="95"/>
      <c r="J60" s="28"/>
      <c r="K60" s="25"/>
      <c r="L60" s="43"/>
      <c r="M60" s="43"/>
    </row>
    <row r="61" spans="1:13" ht="12" customHeight="1" thickBot="1">
      <c r="A61" s="144"/>
      <c r="B61" s="146">
        <v>30</v>
      </c>
      <c r="C61" s="34">
        <f>VLOOKUP(B61,$N$1:$V$33,3,0)</f>
        <v>3124435</v>
      </c>
      <c r="D61" s="45" t="str">
        <f>VLOOKUP(B61,$N$1:$U$38,4,0)</f>
        <v>矢作郁瑠</v>
      </c>
      <c r="E61" s="36" t="s">
        <v>1024</v>
      </c>
      <c r="F61" s="45" t="str">
        <f>VLOOKUP(B61,$N$1:$U$38,5,0)</f>
        <v>ＴＳＴＰ</v>
      </c>
      <c r="G61" s="35" t="s">
        <v>1025</v>
      </c>
      <c r="H61" s="91"/>
      <c r="I61" s="27"/>
      <c r="J61" s="28"/>
      <c r="K61" s="25"/>
      <c r="L61" s="43"/>
      <c r="M61" s="43"/>
    </row>
    <row r="62" spans="1:13" ht="12" customHeight="1" thickBot="1">
      <c r="A62" s="144"/>
      <c r="B62" s="146"/>
      <c r="C62" s="34">
        <f>VLOOKUP(B61,$N$1:$U$38,6,0)</f>
        <v>3124478</v>
      </c>
      <c r="D62" s="45" t="str">
        <f>VLOOKUP(B61,$N$1:$U$38,7,0)</f>
        <v>後藤裕徳</v>
      </c>
      <c r="E62" s="36" t="s">
        <v>1024</v>
      </c>
      <c r="F62" s="45" t="str">
        <f>VLOOKUP(B61,$N$1:$U$38,8,0)</f>
        <v>攻玉社学園</v>
      </c>
      <c r="G62" s="35" t="s">
        <v>1025</v>
      </c>
      <c r="I62" s="28"/>
      <c r="J62" s="112" t="s">
        <v>7505</v>
      </c>
      <c r="K62" s="25"/>
      <c r="L62" s="43"/>
      <c r="M62" s="43"/>
    </row>
    <row r="63" spans="1:13" ht="12" customHeight="1">
      <c r="A63" s="144"/>
      <c r="B63" s="146">
        <v>31</v>
      </c>
      <c r="C63" s="34"/>
      <c r="D63" s="45"/>
      <c r="E63" s="145" t="s">
        <v>1026</v>
      </c>
      <c r="F63" s="145"/>
      <c r="G63" s="145"/>
      <c r="H63" s="23"/>
      <c r="I63" s="92"/>
      <c r="J63" s="24">
        <v>83</v>
      </c>
      <c r="K63" s="29" t="s">
        <v>7507</v>
      </c>
      <c r="L63" s="43"/>
      <c r="M63" s="43"/>
    </row>
    <row r="64" spans="1:13" ht="12" customHeight="1" thickBot="1">
      <c r="A64" s="144"/>
      <c r="B64" s="146"/>
      <c r="C64" s="34"/>
      <c r="D64" s="45"/>
      <c r="E64" s="145"/>
      <c r="F64" s="145"/>
      <c r="G64" s="145"/>
      <c r="H64" s="6"/>
      <c r="I64" s="100"/>
      <c r="J64" s="25"/>
      <c r="K64" s="29" t="s">
        <v>1666</v>
      </c>
      <c r="L64" s="6"/>
      <c r="M64" s="111" t="s">
        <v>7504</v>
      </c>
    </row>
    <row r="65" spans="1:13" ht="12" customHeight="1" thickBot="1">
      <c r="A65" s="144"/>
      <c r="B65" s="146">
        <v>32</v>
      </c>
      <c r="C65" s="34">
        <f>VLOOKUP(B65,$N$1:$V$33,3,0)</f>
        <v>3210248</v>
      </c>
      <c r="D65" s="45" t="str">
        <f>VLOOKUP(B65,$N$1:$U$38,4,0)</f>
        <v>片岡太輝</v>
      </c>
      <c r="E65" s="36" t="s">
        <v>3141</v>
      </c>
      <c r="F65" s="45" t="str">
        <f>VLOOKUP(B65,$N$1:$U$38,5,0)</f>
        <v>リビエラ逗子マリーナＴＳ</v>
      </c>
      <c r="G65" s="35" t="s">
        <v>3138</v>
      </c>
      <c r="H65" s="91"/>
      <c r="I65" s="25"/>
      <c r="J65" s="25"/>
      <c r="K65" s="29" t="s">
        <v>7508</v>
      </c>
      <c r="L65" s="91"/>
      <c r="M65" s="25"/>
    </row>
    <row r="66" spans="1:13" ht="12" customHeight="1">
      <c r="A66" s="144"/>
      <c r="B66" s="146"/>
      <c r="C66" s="34">
        <f>VLOOKUP(B65,$N$1:$U$38,6,0)</f>
        <v>3209325</v>
      </c>
      <c r="D66" s="45" t="str">
        <f>VLOOKUP(B65,$N$1:$U$38,7,0)</f>
        <v>赤塚卓海</v>
      </c>
      <c r="E66" s="36" t="s">
        <v>3141</v>
      </c>
      <c r="F66" s="45" t="str">
        <f>VLOOKUP(B65,$N$1:$U$38,8,0)</f>
        <v>リビエラ逗子マリーナＴＳ</v>
      </c>
      <c r="G66" s="35" t="s">
        <v>3138</v>
      </c>
      <c r="I66" s="25"/>
      <c r="J66" s="122" t="s">
        <v>55</v>
      </c>
      <c r="K66" s="29" t="s">
        <v>7509</v>
      </c>
      <c r="L66" s="43"/>
      <c r="M66" s="43"/>
    </row>
    <row r="67" spans="1:13" ht="12" customHeight="1">
      <c r="A67" s="18"/>
      <c r="B67" s="20"/>
      <c r="C67" s="37"/>
      <c r="D67" s="38"/>
      <c r="E67" s="39"/>
      <c r="F67" s="40"/>
      <c r="G67" s="38"/>
      <c r="I67" s="21"/>
      <c r="J67" s="25"/>
      <c r="K67" s="25"/>
      <c r="L67" s="43"/>
      <c r="M67" s="43"/>
    </row>
    <row r="68" spans="1:13" ht="12" customHeight="1">
      <c r="A68" s="147" t="s">
        <v>3139</v>
      </c>
      <c r="B68" s="147"/>
      <c r="C68" s="147"/>
      <c r="D68" s="147"/>
      <c r="E68" s="147"/>
      <c r="F68" s="147"/>
      <c r="G68" s="147"/>
      <c r="H68" s="33"/>
      <c r="I68" s="33"/>
      <c r="J68" s="33"/>
      <c r="K68" s="33"/>
      <c r="L68" s="33"/>
      <c r="M68" s="43"/>
    </row>
    <row r="69" spans="1:13" ht="12" customHeight="1">
      <c r="A69" s="147"/>
      <c r="B69" s="147"/>
      <c r="C69" s="147"/>
      <c r="D69" s="147"/>
      <c r="E69" s="147"/>
      <c r="F69" s="147"/>
      <c r="G69" s="147"/>
      <c r="H69" s="31" t="s">
        <v>5066</v>
      </c>
      <c r="I69" s="31" t="s">
        <v>5067</v>
      </c>
      <c r="J69" s="31" t="s">
        <v>5068</v>
      </c>
      <c r="K69" s="31" t="s">
        <v>3810</v>
      </c>
      <c r="L69" s="31"/>
      <c r="M69" s="43"/>
    </row>
    <row r="70" spans="1:13" ht="12" customHeight="1" thickBot="1">
      <c r="A70" s="144"/>
      <c r="B70" s="146">
        <v>1</v>
      </c>
      <c r="C70" s="34">
        <f>VLOOKUP(B70,$N$38:$V$70,3,0)</f>
        <v>3211167</v>
      </c>
      <c r="D70" s="45" t="str">
        <f>VLOOKUP(B70,$N$38:$U$75,4,0)</f>
        <v>志田将</v>
      </c>
      <c r="E70" s="36" t="s">
        <v>3141</v>
      </c>
      <c r="F70" s="45" t="str">
        <f>VLOOKUP(B70,$N$38:$U$75,5,0)</f>
        <v>クリエイトＴＡＦＴＣ</v>
      </c>
      <c r="G70" s="35" t="s">
        <v>3138</v>
      </c>
      <c r="H70" s="23"/>
      <c r="M70" s="43"/>
    </row>
    <row r="71" spans="1:12" ht="15" thickBot="1" thickTop="1">
      <c r="A71" s="144"/>
      <c r="B71" s="146"/>
      <c r="C71" s="34">
        <f>VLOOKUP(B70,$N$38:$U$75,6,0)</f>
        <v>3210595</v>
      </c>
      <c r="D71" s="45" t="str">
        <f>VLOOKUP(B70,$N$38:$U$75,7,0)</f>
        <v>羽織屋蓮</v>
      </c>
      <c r="E71" s="36" t="s">
        <v>3141</v>
      </c>
      <c r="F71" s="45" t="str">
        <f>VLOOKUP(B70,$N$38:$U$75,8,0)</f>
        <v>コロナＴＣ相模原</v>
      </c>
      <c r="G71" s="35" t="s">
        <v>3138</v>
      </c>
      <c r="H71" s="53"/>
      <c r="I71" s="43"/>
      <c r="J71" s="25"/>
      <c r="K71" s="25"/>
      <c r="L71" s="25"/>
    </row>
    <row r="72" spans="1:12" ht="14.25" thickTop="1">
      <c r="A72" s="144"/>
      <c r="B72" s="146">
        <v>2</v>
      </c>
      <c r="C72" s="34"/>
      <c r="D72" s="45"/>
      <c r="E72" s="145" t="s">
        <v>5065</v>
      </c>
      <c r="F72" s="145"/>
      <c r="G72" s="145"/>
      <c r="H72" s="7"/>
      <c r="I72" s="63"/>
      <c r="J72" s="25"/>
      <c r="K72" s="25"/>
      <c r="L72" s="25"/>
    </row>
    <row r="73" spans="1:12" ht="14.25" thickBot="1">
      <c r="A73" s="144"/>
      <c r="B73" s="146"/>
      <c r="C73" s="34"/>
      <c r="D73" s="45"/>
      <c r="E73" s="145"/>
      <c r="F73" s="145"/>
      <c r="G73" s="145"/>
      <c r="I73" s="62"/>
      <c r="J73" s="68" t="s">
        <v>7171</v>
      </c>
      <c r="K73" s="25"/>
      <c r="L73" s="25"/>
    </row>
    <row r="74" spans="1:12" ht="14.25" thickTop="1">
      <c r="A74" s="144"/>
      <c r="B74" s="146">
        <v>3</v>
      </c>
      <c r="C74" s="34">
        <f>VLOOKUP(B74,$N$38:$V$70,3,0)</f>
        <v>3603929</v>
      </c>
      <c r="D74" s="45" t="str">
        <f>VLOOKUP(B74,$N$38:$U$75,4,0)</f>
        <v>大久保俊朗</v>
      </c>
      <c r="E74" s="36" t="s">
        <v>3141</v>
      </c>
      <c r="F74" s="45" t="str">
        <f>VLOOKUP(B74,$N$38:$U$75,5,0)</f>
        <v>茨城中</v>
      </c>
      <c r="G74" s="35" t="s">
        <v>3138</v>
      </c>
      <c r="H74" s="23"/>
      <c r="I74" s="28"/>
      <c r="J74" s="54">
        <v>80</v>
      </c>
      <c r="K74" s="25"/>
      <c r="L74" s="25"/>
    </row>
    <row r="75" spans="1:12" ht="14.25" thickBot="1">
      <c r="A75" s="144"/>
      <c r="B75" s="146"/>
      <c r="C75" s="34">
        <f>VLOOKUP(B74,$N$38:$U$75,6,0)</f>
        <v>3603930</v>
      </c>
      <c r="D75" s="45" t="str">
        <f>VLOOKUP(B74,$N$38:$U$75,7,0)</f>
        <v>冨田悠史</v>
      </c>
      <c r="E75" s="36" t="s">
        <v>3141</v>
      </c>
      <c r="F75" s="45" t="str">
        <f>VLOOKUP(B74,$N$38:$U$75,8,0)</f>
        <v>茨城中</v>
      </c>
      <c r="G75" s="35" t="s">
        <v>3138</v>
      </c>
      <c r="H75" s="6"/>
      <c r="I75" s="69" t="s">
        <v>7172</v>
      </c>
      <c r="J75" s="62"/>
      <c r="K75" s="25"/>
      <c r="L75" s="25"/>
    </row>
    <row r="76" spans="1:12" ht="15" thickBot="1" thickTop="1">
      <c r="A76" s="144"/>
      <c r="B76" s="146">
        <v>4</v>
      </c>
      <c r="C76" s="34">
        <f>VLOOKUP(B76,$N$38:$V$70,3,0)</f>
        <v>3603512</v>
      </c>
      <c r="D76" s="45" t="str">
        <f>VLOOKUP(B76,$N$38:$U$75,4,0)</f>
        <v>川上礁太</v>
      </c>
      <c r="E76" s="36" t="s">
        <v>3141</v>
      </c>
      <c r="F76" s="45" t="str">
        <f>VLOOKUP(B76,$N$38:$U$75,5,0)</f>
        <v>ＨＦＴＣ</v>
      </c>
      <c r="G76" s="35" t="s">
        <v>3138</v>
      </c>
      <c r="H76" s="58"/>
      <c r="I76" s="57">
        <v>83</v>
      </c>
      <c r="J76" s="62"/>
      <c r="K76" s="25"/>
      <c r="L76" s="25"/>
    </row>
    <row r="77" spans="1:12" ht="15" thickBot="1" thickTop="1">
      <c r="A77" s="144"/>
      <c r="B77" s="146"/>
      <c r="C77" s="34">
        <f>VLOOKUP(B76,$N$38:$U$75,6,0)</f>
        <v>3603588</v>
      </c>
      <c r="D77" s="45" t="str">
        <f>VLOOKUP(B76,$N$38:$U$75,7,0)</f>
        <v>小阪諒</v>
      </c>
      <c r="E77" s="36" t="s">
        <v>3141</v>
      </c>
      <c r="F77" s="45" t="str">
        <f>VLOOKUP(B76,$N$38:$U$75,8,0)</f>
        <v>フソウＴＣ</v>
      </c>
      <c r="G77" s="35" t="s">
        <v>3138</v>
      </c>
      <c r="I77" s="25"/>
      <c r="J77" s="62"/>
      <c r="K77" s="68" t="s">
        <v>7171</v>
      </c>
      <c r="L77" s="25"/>
    </row>
    <row r="78" spans="1:12" ht="15" thickBot="1" thickTop="1">
      <c r="A78" s="144" t="str">
        <f>VLOOKUP(B78,$N$38:$U$76,2,0)</f>
        <v>③</v>
      </c>
      <c r="B78" s="146">
        <v>5</v>
      </c>
      <c r="C78" s="34">
        <f>VLOOKUP(B78,$N$38:$V$70,3,0)</f>
        <v>3604014</v>
      </c>
      <c r="D78" s="45" t="str">
        <f>VLOOKUP(B78,$N$38:$U$75,4,0)</f>
        <v>新路健人</v>
      </c>
      <c r="E78" s="36" t="s">
        <v>3141</v>
      </c>
      <c r="F78" s="45" t="str">
        <f>VLOOKUP(B78,$N$38:$U$75,5,0)</f>
        <v>茨城中</v>
      </c>
      <c r="G78" s="35" t="s">
        <v>3138</v>
      </c>
      <c r="H78" s="5"/>
      <c r="I78" s="25"/>
      <c r="J78" s="28"/>
      <c r="K78" s="54">
        <v>83</v>
      </c>
      <c r="L78" s="25"/>
    </row>
    <row r="79" spans="1:12" ht="15" thickBot="1" thickTop="1">
      <c r="A79" s="144"/>
      <c r="B79" s="146"/>
      <c r="C79" s="34">
        <f>VLOOKUP(B78,$N$38:$U$75,6,0)</f>
        <v>3603159</v>
      </c>
      <c r="D79" s="45" t="str">
        <f>VLOOKUP(B78,$N$38:$U$75,7,0)</f>
        <v>河原浩二</v>
      </c>
      <c r="E79" s="36" t="s">
        <v>3141</v>
      </c>
      <c r="F79" s="45" t="str">
        <f>VLOOKUP(B78,$N$38:$U$75,8,0)</f>
        <v>茨城中</v>
      </c>
      <c r="G79" s="35" t="s">
        <v>3138</v>
      </c>
      <c r="H79" s="53"/>
      <c r="I79" s="43"/>
      <c r="J79" s="28"/>
      <c r="K79" s="62"/>
      <c r="L79" s="25"/>
    </row>
    <row r="80" spans="1:12" ht="14.25" thickTop="1">
      <c r="A80" s="144"/>
      <c r="B80" s="146">
        <v>6</v>
      </c>
      <c r="C80" s="34"/>
      <c r="D80" s="45"/>
      <c r="E80" s="145" t="s">
        <v>5065</v>
      </c>
      <c r="F80" s="145"/>
      <c r="G80" s="145"/>
      <c r="H80" s="7"/>
      <c r="I80" s="54"/>
      <c r="J80" s="28"/>
      <c r="K80" s="62"/>
      <c r="L80" s="25"/>
    </row>
    <row r="81" spans="1:12" ht="14.25" thickBot="1">
      <c r="A81" s="144"/>
      <c r="B81" s="146"/>
      <c r="C81" s="34"/>
      <c r="D81" s="45"/>
      <c r="E81" s="145"/>
      <c r="F81" s="145"/>
      <c r="G81" s="145"/>
      <c r="I81" s="62"/>
      <c r="J81" s="70" t="s">
        <v>7173</v>
      </c>
      <c r="K81" s="62"/>
      <c r="L81" s="25"/>
    </row>
    <row r="82" spans="1:12" ht="14.25" thickTop="1">
      <c r="A82" s="144"/>
      <c r="B82" s="146">
        <v>7</v>
      </c>
      <c r="C82" s="34">
        <f>VLOOKUP(B82,$N$38:$V$70,3,0)</f>
        <v>3603927</v>
      </c>
      <c r="D82" s="45" t="str">
        <f>VLOOKUP(B82,$N$38:$U$75,4,0)</f>
        <v>高岸勇斗</v>
      </c>
      <c r="E82" s="36" t="s">
        <v>3141</v>
      </c>
      <c r="F82" s="45" t="str">
        <f>VLOOKUP(B82,$N$38:$U$75,5,0)</f>
        <v>茨城中</v>
      </c>
      <c r="G82" s="35" t="s">
        <v>1025</v>
      </c>
      <c r="H82" s="23"/>
      <c r="I82" s="28"/>
      <c r="J82" s="24">
        <v>83</v>
      </c>
      <c r="K82" s="62"/>
      <c r="L82" s="25"/>
    </row>
    <row r="83" spans="1:12" ht="14.25" thickBot="1">
      <c r="A83" s="144"/>
      <c r="B83" s="146"/>
      <c r="C83" s="34">
        <f>VLOOKUP(B82,$N$38:$U$75,6,0)</f>
        <v>3603928</v>
      </c>
      <c r="D83" s="45" t="str">
        <f>VLOOKUP(B82,$N$38:$U$75,7,0)</f>
        <v>竹内駿徳</v>
      </c>
      <c r="E83" s="36" t="s">
        <v>3141</v>
      </c>
      <c r="F83" s="45" t="str">
        <f>VLOOKUP(B82,$N$38:$U$75,8,0)</f>
        <v>茨城中</v>
      </c>
      <c r="G83" s="35" t="s">
        <v>3138</v>
      </c>
      <c r="H83" s="6"/>
      <c r="I83" s="69" t="s">
        <v>7174</v>
      </c>
      <c r="J83" s="25"/>
      <c r="K83" s="62"/>
      <c r="L83" s="25"/>
    </row>
    <row r="84" spans="1:12" ht="15" thickBot="1" thickTop="1">
      <c r="A84" s="144"/>
      <c r="B84" s="146">
        <v>8</v>
      </c>
      <c r="C84" s="34">
        <f>VLOOKUP(B84,$N$38:$V$70,3,0)</f>
        <v>3603841</v>
      </c>
      <c r="D84" s="45" t="str">
        <f>VLOOKUP(B84,$N$38:$U$75,4,0)</f>
        <v>浅野有祐</v>
      </c>
      <c r="E84" s="36" t="s">
        <v>1020</v>
      </c>
      <c r="F84" s="45" t="str">
        <f>VLOOKUP(B84,$N$38:$U$75,5,0)</f>
        <v>清真学園中</v>
      </c>
      <c r="G84" s="35" t="s">
        <v>3138</v>
      </c>
      <c r="H84" s="58"/>
      <c r="I84" s="57">
        <v>86</v>
      </c>
      <c r="J84" s="25"/>
      <c r="K84" s="62"/>
      <c r="L84" s="25"/>
    </row>
    <row r="85" spans="1:12" ht="15" thickBot="1" thickTop="1">
      <c r="A85" s="144"/>
      <c r="B85" s="146"/>
      <c r="C85" s="34">
        <f>VLOOKUP(B84,$N$38:$U$75,6,0)</f>
        <v>3603939</v>
      </c>
      <c r="D85" s="45" t="str">
        <f>VLOOKUP(B84,$N$38:$U$75,7,0)</f>
        <v>日向寺夏樹</v>
      </c>
      <c r="E85" s="36" t="s">
        <v>1019</v>
      </c>
      <c r="F85" s="45" t="str">
        <f>VLOOKUP(B84,$N$38:$U$75,8,0)</f>
        <v>清真学園中</v>
      </c>
      <c r="G85" s="35" t="s">
        <v>3138</v>
      </c>
      <c r="I85" s="25"/>
      <c r="J85" s="25"/>
      <c r="K85" s="62"/>
      <c r="L85" s="71" t="s">
        <v>7171</v>
      </c>
    </row>
    <row r="86" spans="1:12" ht="14.25" thickTop="1">
      <c r="A86" s="144"/>
      <c r="B86" s="146">
        <v>9</v>
      </c>
      <c r="C86" s="34">
        <f>VLOOKUP(B86,$N$38:$V$70,3,0)</f>
        <v>3604019</v>
      </c>
      <c r="D86" s="45" t="str">
        <f>VLOOKUP(B86,$N$38:$U$75,4,0)</f>
        <v>根本駿</v>
      </c>
      <c r="E86" s="36" t="s">
        <v>3141</v>
      </c>
      <c r="F86" s="45" t="str">
        <f>VLOOKUP(B86,$N$38:$U$75,5,0)</f>
        <v>茨城中</v>
      </c>
      <c r="G86" s="35" t="s">
        <v>3138</v>
      </c>
      <c r="H86" s="23"/>
      <c r="I86" s="25"/>
      <c r="J86" s="25"/>
      <c r="K86" s="28"/>
      <c r="L86" s="59">
        <v>84</v>
      </c>
    </row>
    <row r="87" spans="1:12" ht="14.25" thickBot="1">
      <c r="A87" s="144"/>
      <c r="B87" s="146"/>
      <c r="C87" s="34">
        <f>VLOOKUP(B86,$N$38:$U$75,6,0)</f>
        <v>3604020</v>
      </c>
      <c r="D87" s="45" t="str">
        <f>VLOOKUP(B86,$N$38:$U$75,7,0)</f>
        <v>幕内陽亮</v>
      </c>
      <c r="E87" s="36" t="s">
        <v>1027</v>
      </c>
      <c r="F87" s="45" t="str">
        <f>VLOOKUP(B86,$N$38:$U$75,8,0)</f>
        <v>茨城中</v>
      </c>
      <c r="G87" s="35" t="s">
        <v>1028</v>
      </c>
      <c r="H87" s="6"/>
      <c r="I87" s="49"/>
      <c r="J87" s="25"/>
      <c r="K87" s="28"/>
      <c r="L87" s="43"/>
    </row>
    <row r="88" spans="1:12" ht="15" thickBot="1" thickTop="1">
      <c r="A88" s="144"/>
      <c r="B88" s="146">
        <v>10</v>
      </c>
      <c r="C88" s="34">
        <f>VLOOKUP(B88,$N$38:$V$70,3,0)</f>
        <v>3604021</v>
      </c>
      <c r="D88" s="45" t="str">
        <f>VLOOKUP(B88,$N$38:$U$75,4,0)</f>
        <v>須藤健吾</v>
      </c>
      <c r="E88" s="36" t="s">
        <v>1008</v>
      </c>
      <c r="F88" s="45" t="str">
        <f>VLOOKUP(B88,$N$38:$U$75,5,0)</f>
        <v>茨城中</v>
      </c>
      <c r="G88" s="35" t="s">
        <v>1009</v>
      </c>
      <c r="H88" s="58"/>
      <c r="I88" s="67" t="s">
        <v>5961</v>
      </c>
      <c r="J88" s="25"/>
      <c r="K88" s="28"/>
      <c r="L88" s="43"/>
    </row>
    <row r="89" spans="1:12" ht="15" thickBot="1" thickTop="1">
      <c r="A89" s="144"/>
      <c r="B89" s="146"/>
      <c r="C89" s="34">
        <f>VLOOKUP(B88,$N$38:$U$75,6,0)</f>
        <v>3603926</v>
      </c>
      <c r="D89" s="45" t="str">
        <f>VLOOKUP(B88,$N$38:$U$75,7,0)</f>
        <v>菊池幹悠</v>
      </c>
      <c r="E89" s="36" t="s">
        <v>1027</v>
      </c>
      <c r="F89" s="45" t="str">
        <f>VLOOKUP(B88,$N$38:$U$75,8,0)</f>
        <v>茨城中</v>
      </c>
      <c r="G89" s="35" t="s">
        <v>1028</v>
      </c>
      <c r="I89" s="27"/>
      <c r="J89" s="72" t="s">
        <v>7175</v>
      </c>
      <c r="K89" s="28"/>
      <c r="L89" s="43"/>
    </row>
    <row r="90" spans="1:12" ht="14.25" thickTop="1">
      <c r="A90" s="144"/>
      <c r="B90" s="146">
        <v>11</v>
      </c>
      <c r="C90" s="34"/>
      <c r="D90" s="45"/>
      <c r="E90" s="145" t="s">
        <v>1029</v>
      </c>
      <c r="F90" s="145"/>
      <c r="G90" s="145"/>
      <c r="H90" s="23"/>
      <c r="I90" s="62"/>
      <c r="J90" s="61">
        <v>85</v>
      </c>
      <c r="K90" s="28"/>
      <c r="L90" s="43"/>
    </row>
    <row r="91" spans="1:12" ht="14.25" thickBot="1">
      <c r="A91" s="144"/>
      <c r="B91" s="146"/>
      <c r="C91" s="34"/>
      <c r="D91" s="45"/>
      <c r="E91" s="145"/>
      <c r="F91" s="145"/>
      <c r="G91" s="145"/>
      <c r="H91" s="6"/>
      <c r="I91" s="65"/>
      <c r="J91" s="28"/>
      <c r="K91" s="28"/>
      <c r="L91" s="43"/>
    </row>
    <row r="92" spans="1:12" ht="15" thickBot="1" thickTop="1">
      <c r="A92" s="144" t="str">
        <f>VLOOKUP(B92,$N$38:$U$76,2,0)</f>
        <v>④</v>
      </c>
      <c r="B92" s="146">
        <v>12</v>
      </c>
      <c r="C92" s="34">
        <f>VLOOKUP(B92,$N$38:$V$70,3,0)</f>
        <v>3603765</v>
      </c>
      <c r="D92" s="45" t="str">
        <f>VLOOKUP(B92,$N$38:$U$75,4,0)</f>
        <v>遠西裕也</v>
      </c>
      <c r="E92" s="36" t="s">
        <v>1027</v>
      </c>
      <c r="F92" s="45" t="str">
        <f>VLOOKUP(B92,$N$38:$U$75,5,0)</f>
        <v>大洗ビーチＴＣ</v>
      </c>
      <c r="G92" s="35" t="s">
        <v>1028</v>
      </c>
      <c r="H92" s="58"/>
      <c r="I92" s="25"/>
      <c r="J92" s="28"/>
      <c r="K92" s="28"/>
      <c r="L92" s="43"/>
    </row>
    <row r="93" spans="1:12" ht="15" thickBot="1" thickTop="1">
      <c r="A93" s="144"/>
      <c r="B93" s="146"/>
      <c r="C93" s="34">
        <f>VLOOKUP(B92,$N$38:$U$75,6,0)</f>
        <v>3603573</v>
      </c>
      <c r="D93" s="45" t="str">
        <f>VLOOKUP(B92,$N$38:$U$75,7,0)</f>
        <v>奥野矢天斗</v>
      </c>
      <c r="E93" s="36" t="s">
        <v>1008</v>
      </c>
      <c r="F93" s="45" t="str">
        <f>VLOOKUP(B92,$N$38:$U$75,8,0)</f>
        <v>大洗ビーチＴＣ</v>
      </c>
      <c r="G93" s="35" t="s">
        <v>1009</v>
      </c>
      <c r="I93" s="25"/>
      <c r="J93" s="28"/>
      <c r="K93" s="69" t="s">
        <v>7176</v>
      </c>
      <c r="L93" s="43"/>
    </row>
    <row r="94" spans="1:12" ht="14.25" thickTop="1">
      <c r="A94" s="144"/>
      <c r="B94" s="146">
        <v>13</v>
      </c>
      <c r="C94" s="34">
        <f>VLOOKUP(B94,$N$38:$V$70,3,0)</f>
        <v>3603957</v>
      </c>
      <c r="D94" s="45" t="str">
        <f>VLOOKUP(B94,$N$38:$U$75,4,0)</f>
        <v>宇都宮祥熙</v>
      </c>
      <c r="E94" s="36" t="s">
        <v>1027</v>
      </c>
      <c r="F94" s="45" t="str">
        <f>VLOOKUP(B94,$N$38:$U$75,5,0)</f>
        <v>茨城中</v>
      </c>
      <c r="G94" s="35" t="s">
        <v>1028</v>
      </c>
      <c r="H94" s="23"/>
      <c r="I94" s="25"/>
      <c r="J94" s="43"/>
      <c r="K94" s="57">
        <v>82</v>
      </c>
      <c r="L94" s="43"/>
    </row>
    <row r="95" spans="1:12" ht="14.25" thickBot="1">
      <c r="A95" s="144"/>
      <c r="B95" s="146"/>
      <c r="C95" s="34">
        <f>VLOOKUP(B94,$N$38:$U$75,6,0)</f>
        <v>3604018</v>
      </c>
      <c r="D95" s="45" t="str">
        <f>VLOOKUP(B94,$N$38:$U$75,7,0)</f>
        <v>丸山涼</v>
      </c>
      <c r="E95" s="36" t="s">
        <v>1027</v>
      </c>
      <c r="F95" s="45" t="str">
        <f>VLOOKUP(B94,$N$38:$U$75,8,0)</f>
        <v>茨城中</v>
      </c>
      <c r="G95" s="35" t="s">
        <v>1028</v>
      </c>
      <c r="H95" s="6"/>
      <c r="I95" s="72" t="s">
        <v>7177</v>
      </c>
      <c r="J95" s="43"/>
      <c r="K95" s="60"/>
      <c r="L95" s="43"/>
    </row>
    <row r="96" spans="1:11" ht="15" thickBot="1" thickTop="1">
      <c r="A96" s="144"/>
      <c r="B96" s="146">
        <v>14</v>
      </c>
      <c r="C96" s="34">
        <f>VLOOKUP(B96,$N$38:$V$70,3,0)</f>
        <v>3603796</v>
      </c>
      <c r="D96" s="45" t="str">
        <f>VLOOKUP(B96,$N$38:$U$75,4,0)</f>
        <v>小林樹生</v>
      </c>
      <c r="E96" s="36" t="s">
        <v>1024</v>
      </c>
      <c r="F96" s="45" t="str">
        <f>VLOOKUP(B96,$N$38:$U$75,5,0)</f>
        <v>ＮＪＴＣ</v>
      </c>
      <c r="G96" s="35" t="s">
        <v>1025</v>
      </c>
      <c r="H96" s="58"/>
      <c r="I96" s="61">
        <v>85</v>
      </c>
      <c r="J96" s="43"/>
      <c r="K96" s="60"/>
    </row>
    <row r="97" spans="1:11" ht="15" thickBot="1" thickTop="1">
      <c r="A97" s="144"/>
      <c r="B97" s="146"/>
      <c r="C97" s="34">
        <f>VLOOKUP(B96,$N$38:$U$75,6,0)</f>
        <v>3603671</v>
      </c>
      <c r="D97" s="45" t="str">
        <f>VLOOKUP(B96,$N$38:$U$75,7,0)</f>
        <v>大畑慶典</v>
      </c>
      <c r="E97" s="36" t="s">
        <v>1024</v>
      </c>
      <c r="F97" s="45" t="str">
        <f>VLOOKUP(B96,$N$38:$U$75,8,0)</f>
        <v>ＮＪＴＣ</v>
      </c>
      <c r="G97" s="35" t="s">
        <v>1025</v>
      </c>
      <c r="I97" s="28"/>
      <c r="J97" s="72" t="s">
        <v>7176</v>
      </c>
      <c r="K97" s="60"/>
    </row>
    <row r="98" spans="1:11" ht="14.25" thickTop="1">
      <c r="A98" s="144"/>
      <c r="B98" s="146">
        <v>15</v>
      </c>
      <c r="C98" s="34"/>
      <c r="D98" s="45"/>
      <c r="E98" s="145" t="s">
        <v>1026</v>
      </c>
      <c r="F98" s="145"/>
      <c r="G98" s="145"/>
      <c r="H98" s="23"/>
      <c r="I98" s="43"/>
      <c r="J98" s="57">
        <v>81</v>
      </c>
      <c r="K98" s="149" t="s">
        <v>7497</v>
      </c>
    </row>
    <row r="99" spans="1:13" ht="14.25" thickBot="1">
      <c r="A99" s="144"/>
      <c r="B99" s="146"/>
      <c r="C99" s="34"/>
      <c r="D99" s="45"/>
      <c r="E99" s="145"/>
      <c r="F99" s="145"/>
      <c r="G99" s="145"/>
      <c r="H99" s="6"/>
      <c r="I99" s="49"/>
      <c r="J99" s="60"/>
      <c r="K99" s="149"/>
      <c r="L99" s="6"/>
      <c r="M99" s="72" t="s">
        <v>7496</v>
      </c>
    </row>
    <row r="100" spans="1:13" ht="15" thickBot="1" thickTop="1">
      <c r="A100" s="144"/>
      <c r="B100" s="146">
        <v>16</v>
      </c>
      <c r="C100" s="34">
        <f>VLOOKUP(B100,$N$38:$V$70,3,0)</f>
        <v>3603374</v>
      </c>
      <c r="D100" s="45" t="str">
        <f>VLOOKUP(B100,$N$38:$U$75,4,0)</f>
        <v>金子綾汰</v>
      </c>
      <c r="E100" s="36" t="s">
        <v>1024</v>
      </c>
      <c r="F100" s="45" t="str">
        <f>VLOOKUP(B100,$N$38:$U$75,5,0)</f>
        <v>古河あかやまＴＣ</v>
      </c>
      <c r="G100" s="35" t="s">
        <v>1025</v>
      </c>
      <c r="H100" s="58"/>
      <c r="I100" s="66"/>
      <c r="J100" s="25"/>
      <c r="K100" s="149" t="s">
        <v>7496</v>
      </c>
      <c r="L100" s="58"/>
      <c r="M100" s="61">
        <v>86</v>
      </c>
    </row>
    <row r="101" spans="1:12" ht="14.25" thickTop="1">
      <c r="A101" s="144"/>
      <c r="B101" s="146"/>
      <c r="C101" s="34">
        <f>VLOOKUP(B100,$N$38:$U$75,6,0)</f>
        <v>3802827</v>
      </c>
      <c r="D101" s="45" t="str">
        <f>VLOOKUP(B100,$N$38:$U$75,7,0)</f>
        <v>渡邊駿</v>
      </c>
      <c r="E101" s="36" t="s">
        <v>1024</v>
      </c>
      <c r="F101" s="45" t="str">
        <f>VLOOKUP(B100,$N$38:$U$75,8,0)</f>
        <v>古河あかやまＴＣ</v>
      </c>
      <c r="G101" s="35" t="s">
        <v>1025</v>
      </c>
      <c r="I101" s="25"/>
      <c r="J101" s="25"/>
      <c r="K101" s="149"/>
      <c r="L101" s="43"/>
    </row>
    <row r="102" spans="1:12" ht="13.5">
      <c r="A102" s="18"/>
      <c r="B102" s="20"/>
      <c r="C102" s="37"/>
      <c r="D102" s="38"/>
      <c r="E102" s="39"/>
      <c r="F102" s="40"/>
      <c r="G102" s="38"/>
      <c r="I102" s="25"/>
      <c r="J102" s="25"/>
      <c r="K102" s="25"/>
      <c r="L102" s="43"/>
    </row>
  </sheetData>
  <sheetProtection/>
  <mergeCells count="117">
    <mergeCell ref="A7:A8"/>
    <mergeCell ref="B7:B8"/>
    <mergeCell ref="A1:G2"/>
    <mergeCell ref="A3:A4"/>
    <mergeCell ref="B3:B4"/>
    <mergeCell ref="A5:A6"/>
    <mergeCell ref="B5:B6"/>
    <mergeCell ref="E5:G6"/>
    <mergeCell ref="A9:A10"/>
    <mergeCell ref="B9:B10"/>
    <mergeCell ref="A11:A12"/>
    <mergeCell ref="B11:B12"/>
    <mergeCell ref="K98:K99"/>
    <mergeCell ref="K100:K101"/>
    <mergeCell ref="A17:A18"/>
    <mergeCell ref="B17:B18"/>
    <mergeCell ref="A19:A20"/>
    <mergeCell ref="B19:B20"/>
    <mergeCell ref="A25:A26"/>
    <mergeCell ref="B25:B26"/>
    <mergeCell ref="E25:G26"/>
    <mergeCell ref="A27:A28"/>
    <mergeCell ref="E11:G12"/>
    <mergeCell ref="A13:A14"/>
    <mergeCell ref="B13:B14"/>
    <mergeCell ref="A15:A16"/>
    <mergeCell ref="B15:B16"/>
    <mergeCell ref="E15:G16"/>
    <mergeCell ref="B27:B28"/>
    <mergeCell ref="A21:A22"/>
    <mergeCell ref="B21:B22"/>
    <mergeCell ref="E21:G22"/>
    <mergeCell ref="A23:A24"/>
    <mergeCell ref="B23:B24"/>
    <mergeCell ref="A29:A30"/>
    <mergeCell ref="B29:B30"/>
    <mergeCell ref="E29:G30"/>
    <mergeCell ref="A31:A32"/>
    <mergeCell ref="B31:B32"/>
    <mergeCell ref="E31:G32"/>
    <mergeCell ref="E37:G38"/>
    <mergeCell ref="A39:A40"/>
    <mergeCell ref="B39:B40"/>
    <mergeCell ref="A33:A34"/>
    <mergeCell ref="B33:B34"/>
    <mergeCell ref="A35:A36"/>
    <mergeCell ref="B35:B36"/>
    <mergeCell ref="A37:A38"/>
    <mergeCell ref="B37:B38"/>
    <mergeCell ref="A41:A42"/>
    <mergeCell ref="B41:B42"/>
    <mergeCell ref="A43:A44"/>
    <mergeCell ref="B43:B44"/>
    <mergeCell ref="E43:G44"/>
    <mergeCell ref="A45:A46"/>
    <mergeCell ref="B45:B46"/>
    <mergeCell ref="A47:A48"/>
    <mergeCell ref="B47:B48"/>
    <mergeCell ref="E47:G48"/>
    <mergeCell ref="E53:G54"/>
    <mergeCell ref="A55:A56"/>
    <mergeCell ref="B55:B56"/>
    <mergeCell ref="A49:A50"/>
    <mergeCell ref="B49:B50"/>
    <mergeCell ref="A51:A52"/>
    <mergeCell ref="B51:B52"/>
    <mergeCell ref="A53:A54"/>
    <mergeCell ref="B53:B54"/>
    <mergeCell ref="A57:A58"/>
    <mergeCell ref="B57:B58"/>
    <mergeCell ref="A59:A60"/>
    <mergeCell ref="B59:B60"/>
    <mergeCell ref="E59:G60"/>
    <mergeCell ref="A61:A62"/>
    <mergeCell ref="B61:B62"/>
    <mergeCell ref="A63:A64"/>
    <mergeCell ref="B63:B64"/>
    <mergeCell ref="E63:G64"/>
    <mergeCell ref="A72:A73"/>
    <mergeCell ref="B72:B73"/>
    <mergeCell ref="E72:G73"/>
    <mergeCell ref="A74:A75"/>
    <mergeCell ref="B74:B75"/>
    <mergeCell ref="A65:A66"/>
    <mergeCell ref="B65:B66"/>
    <mergeCell ref="A68:G69"/>
    <mergeCell ref="A70:A71"/>
    <mergeCell ref="B70:B71"/>
    <mergeCell ref="E80:G81"/>
    <mergeCell ref="A82:A83"/>
    <mergeCell ref="B82:B83"/>
    <mergeCell ref="A76:A77"/>
    <mergeCell ref="B76:B77"/>
    <mergeCell ref="A78:A79"/>
    <mergeCell ref="B78:B79"/>
    <mergeCell ref="A80:A81"/>
    <mergeCell ref="B80:B81"/>
    <mergeCell ref="A84:A85"/>
    <mergeCell ref="B84:B85"/>
    <mergeCell ref="A86:A87"/>
    <mergeCell ref="B86:B87"/>
    <mergeCell ref="E90:G91"/>
    <mergeCell ref="A92:A93"/>
    <mergeCell ref="B92:B93"/>
    <mergeCell ref="E98:G99"/>
    <mergeCell ref="A88:A89"/>
    <mergeCell ref="B88:B89"/>
    <mergeCell ref="A90:A91"/>
    <mergeCell ref="B90:B91"/>
    <mergeCell ref="A100:A101"/>
    <mergeCell ref="B100:B101"/>
    <mergeCell ref="A94:A95"/>
    <mergeCell ref="B94:B95"/>
    <mergeCell ref="A96:A97"/>
    <mergeCell ref="B96:B97"/>
    <mergeCell ref="A98:A99"/>
    <mergeCell ref="B98:B9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8" scale="103" r:id="rId2"/>
  <rowBreaks count="1" manualBreakCount="1">
    <brk id="67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="85" zoomScaleSheetLayoutView="85" zoomScalePageLayoutView="0" workbookViewId="0" topLeftCell="A1">
      <selection activeCell="A1" sqref="A1:G2"/>
    </sheetView>
  </sheetViews>
  <sheetFormatPr defaultColWidth="9.00390625" defaultRowHeight="13.5"/>
  <cols>
    <col min="1" max="1" width="2.50390625" style="0" bestFit="1" customWidth="1"/>
    <col min="2" max="2" width="3.50390625" style="0" bestFit="1" customWidth="1"/>
    <col min="3" max="3" width="6.875" style="0" bestFit="1" customWidth="1"/>
    <col min="4" max="4" width="11.00390625" style="0" bestFit="1" customWidth="1"/>
    <col min="5" max="5" width="2.375" style="0" bestFit="1" customWidth="1"/>
    <col min="6" max="6" width="21.625" style="0" bestFit="1" customWidth="1"/>
    <col min="7" max="7" width="2.375" style="0" bestFit="1" customWidth="1"/>
    <col min="8" max="8" width="3.75390625" style="0" customWidth="1"/>
    <col min="9" max="11" width="7.50390625" style="0" customWidth="1"/>
    <col min="12" max="12" width="7.375" style="0" customWidth="1"/>
    <col min="13" max="13" width="7.50390625" style="0" hidden="1" customWidth="1"/>
    <col min="14" max="14" width="0" style="0" hidden="1" customWidth="1"/>
    <col min="15" max="15" width="4.25390625" style="13" hidden="1" customWidth="1"/>
    <col min="16" max="16" width="9.75390625" style="0" hidden="1" customWidth="1"/>
    <col min="17" max="17" width="11.75390625" style="0" hidden="1" customWidth="1"/>
    <col min="18" max="18" width="18.875" style="0" hidden="1" customWidth="1"/>
    <col min="19" max="19" width="9.75390625" style="0" hidden="1" customWidth="1"/>
    <col min="20" max="20" width="11.75390625" style="0" hidden="1" customWidth="1"/>
    <col min="21" max="21" width="18.875" style="0" hidden="1" customWidth="1"/>
  </cols>
  <sheetData>
    <row r="1" spans="1:13" ht="12" customHeight="1">
      <c r="A1" s="147" t="s">
        <v>3811</v>
      </c>
      <c r="B1" s="147"/>
      <c r="C1" s="147"/>
      <c r="D1" s="147"/>
      <c r="E1" s="147"/>
      <c r="F1" s="147"/>
      <c r="G1" s="147"/>
      <c r="H1" s="32"/>
      <c r="I1" s="32"/>
      <c r="J1" s="32"/>
      <c r="K1" s="32"/>
      <c r="L1" s="32"/>
      <c r="M1" s="32"/>
    </row>
    <row r="2" spans="1:13" ht="12" customHeight="1">
      <c r="A2" s="147"/>
      <c r="B2" s="147"/>
      <c r="C2" s="147"/>
      <c r="D2" s="147"/>
      <c r="E2" s="147"/>
      <c r="F2" s="147"/>
      <c r="G2" s="147"/>
      <c r="H2" s="31" t="s">
        <v>6242</v>
      </c>
      <c r="I2" s="31" t="s">
        <v>6243</v>
      </c>
      <c r="J2" s="31" t="s">
        <v>6244</v>
      </c>
      <c r="K2" s="31" t="s">
        <v>2659</v>
      </c>
      <c r="L2" s="31"/>
      <c r="M2" s="19"/>
    </row>
    <row r="3" spans="1:21" ht="12" customHeight="1" thickBot="1">
      <c r="A3" s="144"/>
      <c r="B3" s="146">
        <v>1</v>
      </c>
      <c r="C3" s="34">
        <f>VLOOKUP(B3,$N$1:$V$33,3,0)</f>
        <v>3651690</v>
      </c>
      <c r="D3" s="45" t="str">
        <f>VLOOKUP(B3,$N$1:$U$39,4,0)</f>
        <v>飯島結花</v>
      </c>
      <c r="E3" s="36" t="s">
        <v>2888</v>
      </c>
      <c r="F3" s="45" t="str">
        <f>VLOOKUP(B3,$N$1:$U$39,5,0)</f>
        <v>藤代高校</v>
      </c>
      <c r="G3" s="35" t="s">
        <v>2889</v>
      </c>
      <c r="H3" s="89"/>
      <c r="N3">
        <v>1</v>
      </c>
      <c r="O3" s="13" t="str">
        <f>ListD!B78</f>
        <v>①</v>
      </c>
      <c r="P3">
        <f>ListD!D78</f>
        <v>3651690</v>
      </c>
      <c r="Q3" t="str">
        <f>ListD!E78</f>
        <v>飯島結花</v>
      </c>
      <c r="R3" t="str">
        <f>ListD!F78</f>
        <v>藤代高校</v>
      </c>
      <c r="S3">
        <f>ListD!H78</f>
        <v>3651615</v>
      </c>
      <c r="T3" t="str">
        <f>ListD!I78</f>
        <v>岩崎しずく</v>
      </c>
      <c r="U3" t="str">
        <f>ListD!J78</f>
        <v>藤代高校</v>
      </c>
    </row>
    <row r="4" spans="1:21" ht="12" customHeight="1" thickBot="1">
      <c r="A4" s="144"/>
      <c r="B4" s="146"/>
      <c r="C4" s="34">
        <f>VLOOKUP(B3,$N$1:$U$39,6,0)</f>
        <v>3651615</v>
      </c>
      <c r="D4" s="45" t="str">
        <f>VLOOKUP(B3,$N$1:$U$39,7,0)</f>
        <v>岩崎しずく</v>
      </c>
      <c r="E4" s="36" t="s">
        <v>2888</v>
      </c>
      <c r="F4" s="45" t="str">
        <f>VLOOKUP(B3,$N$1:$U$39,8,0)</f>
        <v>藤代高校</v>
      </c>
      <c r="G4" s="35" t="s">
        <v>2889</v>
      </c>
      <c r="H4" s="90"/>
      <c r="I4" s="96"/>
      <c r="J4" s="25"/>
      <c r="K4" s="25"/>
      <c r="L4" s="25"/>
      <c r="M4" s="25"/>
      <c r="N4">
        <v>16</v>
      </c>
      <c r="O4" s="13" t="str">
        <f>ListD!B79</f>
        <v>②</v>
      </c>
      <c r="P4">
        <f>ListD!D79</f>
        <v>3162102</v>
      </c>
      <c r="Q4" t="str">
        <f>ListD!E79</f>
        <v>黒田杏美</v>
      </c>
      <c r="R4" t="str">
        <f>ListD!F79</f>
        <v>町田ローンＴＣ</v>
      </c>
      <c r="S4">
        <f>ListD!H79</f>
        <v>3162476</v>
      </c>
      <c r="T4" t="str">
        <f>ListD!I79</f>
        <v>川上梨緒</v>
      </c>
      <c r="U4" t="str">
        <f>ListD!J79</f>
        <v>町田ローンＴＣ</v>
      </c>
    </row>
    <row r="5" spans="1:21" ht="14.25" customHeight="1">
      <c r="A5" s="144"/>
      <c r="B5" s="146">
        <v>2</v>
      </c>
      <c r="C5" s="34"/>
      <c r="D5" s="45"/>
      <c r="E5" s="145" t="s">
        <v>5065</v>
      </c>
      <c r="F5" s="145"/>
      <c r="G5" s="145"/>
      <c r="H5" s="7"/>
      <c r="I5" s="97"/>
      <c r="J5" s="25"/>
      <c r="K5" s="25"/>
      <c r="L5" s="25"/>
      <c r="M5" s="25"/>
      <c r="N5">
        <v>5</v>
      </c>
      <c r="O5" s="13" t="str">
        <f>ListD!B80</f>
        <v>③</v>
      </c>
      <c r="P5">
        <f>ListD!D80</f>
        <v>3651428</v>
      </c>
      <c r="Q5" t="str">
        <f>ListD!E80</f>
        <v>沼尻泰代</v>
      </c>
      <c r="R5" t="str">
        <f>ListD!F80</f>
        <v>ＮＪＴＣ</v>
      </c>
      <c r="S5">
        <f>ListD!H80</f>
        <v>3651430</v>
      </c>
      <c r="T5" t="str">
        <f>ListD!I80</f>
        <v>保坂美穂</v>
      </c>
      <c r="U5" t="str">
        <f>ListD!J80</f>
        <v>ＮＪＴＣ</v>
      </c>
    </row>
    <row r="6" spans="1:21" ht="12" customHeight="1" thickBot="1">
      <c r="A6" s="144"/>
      <c r="B6" s="146"/>
      <c r="C6" s="34"/>
      <c r="D6" s="45"/>
      <c r="E6" s="145"/>
      <c r="F6" s="145"/>
      <c r="G6" s="145"/>
      <c r="I6" s="92"/>
      <c r="J6" s="114" t="s">
        <v>42</v>
      </c>
      <c r="K6" s="25"/>
      <c r="L6" s="25"/>
      <c r="M6" s="25"/>
      <c r="N6">
        <v>12</v>
      </c>
      <c r="O6" s="13" t="str">
        <f>ListD!B81</f>
        <v>④</v>
      </c>
      <c r="P6">
        <f>ListD!D81</f>
        <v>3651937</v>
      </c>
      <c r="Q6" t="str">
        <f>ListD!E81</f>
        <v>岡部瞳</v>
      </c>
      <c r="R6" t="str">
        <f>ListD!F81</f>
        <v>ＮＪＴＣ</v>
      </c>
      <c r="S6">
        <f>ListD!H81</f>
        <v>3651664</v>
      </c>
      <c r="T6" t="str">
        <f>ListD!I81</f>
        <v>緑川知恵子</v>
      </c>
      <c r="U6" t="str">
        <f>ListD!J81</f>
        <v>藤代高校</v>
      </c>
    </row>
    <row r="7" spans="1:21" ht="12" customHeight="1">
      <c r="A7" s="144"/>
      <c r="B7" s="146">
        <v>3</v>
      </c>
      <c r="C7" s="34">
        <f>VLOOKUP(B7,$N$1:$V$33,3,0)</f>
        <v>3651962</v>
      </c>
      <c r="D7" s="45" t="str">
        <f>VLOOKUP(B7,$N$1:$U$39,4,0)</f>
        <v>三代千穂菜</v>
      </c>
      <c r="E7" s="36" t="s">
        <v>2888</v>
      </c>
      <c r="F7" s="45" t="str">
        <f>VLOOKUP(B7,$N$1:$U$39,5,0)</f>
        <v>茨城キリスト高</v>
      </c>
      <c r="G7" s="35" t="s">
        <v>2889</v>
      </c>
      <c r="H7" s="23"/>
      <c r="I7" s="28"/>
      <c r="J7" s="27">
        <v>81</v>
      </c>
      <c r="K7" s="25"/>
      <c r="L7" s="25"/>
      <c r="M7" s="25"/>
      <c r="N7">
        <v>11</v>
      </c>
      <c r="P7">
        <f>ListD!D82</f>
        <v>3651502</v>
      </c>
      <c r="Q7" t="str">
        <f>ListD!E82</f>
        <v>赤松理美</v>
      </c>
      <c r="R7" t="str">
        <f>ListD!F82</f>
        <v>藤代高</v>
      </c>
      <c r="S7">
        <f>ListD!H82</f>
        <v>3651621</v>
      </c>
      <c r="T7" t="str">
        <f>ListD!I82</f>
        <v>古川鈴夏</v>
      </c>
      <c r="U7" t="str">
        <f>ListD!J82</f>
        <v>ＣＳＪ</v>
      </c>
    </row>
    <row r="8" spans="1:21" ht="12" customHeight="1" thickBot="1">
      <c r="A8" s="144"/>
      <c r="B8" s="146"/>
      <c r="C8" s="34">
        <f>VLOOKUP(B7,$N$1:$U$39,6,0)</f>
        <v>3652196</v>
      </c>
      <c r="D8" s="45" t="str">
        <f>VLOOKUP(B7,$N$1:$U$39,7,0)</f>
        <v>黒羽英里</v>
      </c>
      <c r="E8" s="36" t="s">
        <v>2888</v>
      </c>
      <c r="F8" s="45" t="str">
        <f>VLOOKUP(B7,$N$1:$U$39,8,0)</f>
        <v>茨城キリスト高</v>
      </c>
      <c r="G8" s="35" t="s">
        <v>2889</v>
      </c>
      <c r="H8" s="6"/>
      <c r="I8" s="99"/>
      <c r="J8" s="28"/>
      <c r="K8" s="25"/>
      <c r="L8" s="25"/>
      <c r="M8" s="25"/>
      <c r="N8">
        <v>7</v>
      </c>
      <c r="P8">
        <f>ListD!D83</f>
        <v>3651963</v>
      </c>
      <c r="Q8" t="str">
        <f>ListD!E83</f>
        <v>鹿岡早紀</v>
      </c>
      <c r="R8" t="str">
        <f>ListD!F83</f>
        <v>茨城キリスト高</v>
      </c>
      <c r="S8">
        <f>ListD!H83</f>
        <v>3651493</v>
      </c>
      <c r="T8" t="str">
        <f>ListD!I83</f>
        <v>越塚理沙</v>
      </c>
      <c r="U8" t="str">
        <f>ListD!J83</f>
        <v>茨城キリスト高</v>
      </c>
    </row>
    <row r="9" spans="1:21" ht="12" customHeight="1" thickBot="1">
      <c r="A9" s="144"/>
      <c r="B9" s="146">
        <v>4</v>
      </c>
      <c r="C9" s="34">
        <f>VLOOKUP(B9,$N$1:$V$33,3,0)</f>
        <v>3652288</v>
      </c>
      <c r="D9" s="45" t="str">
        <f>VLOOKUP(B9,$N$1:$U$39,4,0)</f>
        <v>野口奈央</v>
      </c>
      <c r="E9" s="36" t="s">
        <v>2888</v>
      </c>
      <c r="F9" s="45" t="str">
        <f>VLOOKUP(B9,$N$1:$U$39,5,0)</f>
        <v>東洋大牛久高</v>
      </c>
      <c r="G9" s="35" t="s">
        <v>2889</v>
      </c>
      <c r="H9" s="91"/>
      <c r="I9" s="24"/>
      <c r="J9" s="28"/>
      <c r="K9" s="25"/>
      <c r="L9" s="25"/>
      <c r="M9" s="25"/>
      <c r="N9">
        <v>8</v>
      </c>
      <c r="P9">
        <f>ListD!D84</f>
        <v>3652220</v>
      </c>
      <c r="Q9" t="str">
        <f>ListD!E84</f>
        <v>湯浅里奈</v>
      </c>
      <c r="R9" t="str">
        <f>ListD!F84</f>
        <v>総和高</v>
      </c>
      <c r="S9">
        <f>ListD!H84</f>
        <v>3652221</v>
      </c>
      <c r="T9" t="str">
        <f>ListD!I84</f>
        <v>松沼梨香</v>
      </c>
      <c r="U9" t="str">
        <f>ListD!J84</f>
        <v>総和高</v>
      </c>
    </row>
    <row r="10" spans="1:21" ht="12" customHeight="1" thickBot="1">
      <c r="A10" s="144"/>
      <c r="B10" s="146"/>
      <c r="C10" s="34">
        <f>VLOOKUP(B9,$N$1:$U$39,6,0)</f>
        <v>3652272</v>
      </c>
      <c r="D10" s="45" t="str">
        <f>VLOOKUP(B9,$N$1:$U$39,7,0)</f>
        <v>小川実紀</v>
      </c>
      <c r="E10" s="36" t="s">
        <v>2888</v>
      </c>
      <c r="F10" s="45" t="str">
        <f>VLOOKUP(B9,$N$1:$U$39,8,0)</f>
        <v>東洋大牛久高</v>
      </c>
      <c r="G10" s="35" t="s">
        <v>2889</v>
      </c>
      <c r="I10" s="25"/>
      <c r="J10" s="28"/>
      <c r="K10" s="126" t="s">
        <v>43</v>
      </c>
      <c r="L10" s="25"/>
      <c r="M10" s="25"/>
      <c r="N10">
        <v>14</v>
      </c>
      <c r="P10">
        <f>ListD!D85</f>
        <v>3652224</v>
      </c>
      <c r="Q10" t="str">
        <f>ListD!E85</f>
        <v>船橋麻記</v>
      </c>
      <c r="R10" t="str">
        <f>ListD!F85</f>
        <v>総和高</v>
      </c>
      <c r="S10">
        <f>ListD!H85</f>
        <v>3652219</v>
      </c>
      <c r="T10" t="str">
        <f>ListD!I85</f>
        <v>生沼美咲</v>
      </c>
      <c r="U10" t="str">
        <f>ListD!J85</f>
        <v>総和高</v>
      </c>
    </row>
    <row r="11" spans="1:21" ht="12" customHeight="1" thickBot="1">
      <c r="A11" s="144" t="str">
        <f>VLOOKUP(B11,$N$1:$U$40,2,0)</f>
        <v>③</v>
      </c>
      <c r="B11" s="146">
        <v>5</v>
      </c>
      <c r="C11" s="34">
        <f>VLOOKUP(B11,$N$1:$V$33,3,0)</f>
        <v>3651428</v>
      </c>
      <c r="D11" s="45" t="str">
        <f>VLOOKUP(B11,$N$1:$U$39,4,0)</f>
        <v>沼尻泰代</v>
      </c>
      <c r="E11" s="36" t="s">
        <v>2888</v>
      </c>
      <c r="F11" s="45" t="str">
        <f>VLOOKUP(B11,$N$1:$U$39,5,0)</f>
        <v>ＮＪＴＣ</v>
      </c>
      <c r="G11" s="35" t="s">
        <v>2889</v>
      </c>
      <c r="H11" s="89"/>
      <c r="I11" s="25"/>
      <c r="J11" s="92"/>
      <c r="K11" s="87">
        <v>83</v>
      </c>
      <c r="L11" s="25"/>
      <c r="M11" s="25"/>
      <c r="N11">
        <v>9</v>
      </c>
      <c r="P11">
        <f>ListD!D86</f>
        <v>3651492</v>
      </c>
      <c r="Q11" t="str">
        <f>ListD!E86</f>
        <v>越塚理奈</v>
      </c>
      <c r="R11" t="str">
        <f>ListD!F86</f>
        <v>茨城キリスト高</v>
      </c>
      <c r="S11">
        <f>ListD!H86</f>
        <v>3651825</v>
      </c>
      <c r="T11" t="str">
        <f>ListD!I86</f>
        <v>大内かおり</v>
      </c>
      <c r="U11" t="str">
        <f>ListD!J86</f>
        <v>茨城キリスト高</v>
      </c>
    </row>
    <row r="12" spans="1:21" ht="12" customHeight="1" thickBot="1">
      <c r="A12" s="144"/>
      <c r="B12" s="146"/>
      <c r="C12" s="34">
        <f>VLOOKUP(B11,$N$1:$U$39,6,0)</f>
        <v>3651430</v>
      </c>
      <c r="D12" s="45" t="str">
        <f>VLOOKUP(B11,$N$1:$U$39,7,0)</f>
        <v>保坂美穂</v>
      </c>
      <c r="E12" s="36" t="s">
        <v>2888</v>
      </c>
      <c r="F12" s="45" t="str">
        <f>VLOOKUP(B11,$N$1:$U$39,8,0)</f>
        <v>ＮＪＴＣ</v>
      </c>
      <c r="G12" s="35" t="s">
        <v>2889</v>
      </c>
      <c r="H12" s="93"/>
      <c r="I12" s="114" t="s">
        <v>43</v>
      </c>
      <c r="J12" s="92"/>
      <c r="K12" s="92"/>
      <c r="L12" s="25"/>
      <c r="M12" s="25"/>
      <c r="N12">
        <v>3</v>
      </c>
      <c r="P12">
        <f>ListD!D87</f>
        <v>3651962</v>
      </c>
      <c r="Q12" t="str">
        <f>ListD!E87</f>
        <v>三代千穂菜</v>
      </c>
      <c r="R12" t="str">
        <f>ListD!F87</f>
        <v>茨城キリスト高</v>
      </c>
      <c r="S12">
        <f>ListD!H87</f>
        <v>3652196</v>
      </c>
      <c r="T12" t="str">
        <f>ListD!I87</f>
        <v>黒羽英里</v>
      </c>
      <c r="U12" t="str">
        <f>ListD!J87</f>
        <v>茨城キリスト高</v>
      </c>
    </row>
    <row r="13" spans="1:21" ht="12" customHeight="1">
      <c r="A13" s="144"/>
      <c r="B13" s="146">
        <v>6</v>
      </c>
      <c r="C13" s="34">
        <f>VLOOKUP(B13,$N$1:$V$33,3,0)</f>
        <v>3652282</v>
      </c>
      <c r="D13" s="45" t="str">
        <f>VLOOKUP(B13,$N$1:$U$39,4,0)</f>
        <v>佐々木彩乃</v>
      </c>
      <c r="E13" s="36" t="s">
        <v>2888</v>
      </c>
      <c r="F13" s="45" t="str">
        <f>VLOOKUP(B13,$N$1:$U$39,5,0)</f>
        <v>水海道一高</v>
      </c>
      <c r="G13" s="35" t="s">
        <v>2889</v>
      </c>
      <c r="H13" s="7"/>
      <c r="I13" s="88">
        <v>83</v>
      </c>
      <c r="J13" s="92"/>
      <c r="K13" s="92"/>
      <c r="L13" s="25"/>
      <c r="M13" s="25"/>
      <c r="N13">
        <v>13</v>
      </c>
      <c r="P13">
        <f>ListD!D88</f>
        <v>3651987</v>
      </c>
      <c r="Q13" t="str">
        <f>ListD!E88</f>
        <v>鈴木真衣子</v>
      </c>
      <c r="R13" t="str">
        <f>ListD!F88</f>
        <v>茨城キリスト高</v>
      </c>
      <c r="S13">
        <f>ListD!H88</f>
        <v>3652128</v>
      </c>
      <c r="T13" t="str">
        <f>ListD!I88</f>
        <v>長谷川優花</v>
      </c>
      <c r="U13" t="str">
        <f>ListD!J88</f>
        <v>茨城キリスト高</v>
      </c>
    </row>
    <row r="14" spans="1:21" ht="12" customHeight="1" thickBot="1">
      <c r="A14" s="144"/>
      <c r="B14" s="146"/>
      <c r="C14" s="34">
        <f>VLOOKUP(B13,$N$1:$U$39,6,0)</f>
        <v>3652284</v>
      </c>
      <c r="D14" s="45" t="str">
        <f>VLOOKUP(B13,$N$1:$U$39,7,0)</f>
        <v>堀川茜</v>
      </c>
      <c r="E14" s="36" t="s">
        <v>2888</v>
      </c>
      <c r="F14" s="45" t="str">
        <f>VLOOKUP(B13,$N$1:$U$39,8,0)</f>
        <v>水海道一高</v>
      </c>
      <c r="G14" s="35" t="s">
        <v>2889</v>
      </c>
      <c r="I14" s="92"/>
      <c r="J14" s="110" t="s">
        <v>43</v>
      </c>
      <c r="K14" s="92"/>
      <c r="L14" s="25"/>
      <c r="M14" s="25"/>
      <c r="N14">
        <v>6</v>
      </c>
      <c r="P14">
        <f>ListD!D89</f>
        <v>3652282</v>
      </c>
      <c r="Q14" t="str">
        <f>ListD!E89</f>
        <v>佐々木彩乃</v>
      </c>
      <c r="R14" t="str">
        <f>ListD!F89</f>
        <v>水海道一高</v>
      </c>
      <c r="S14">
        <f>ListD!H89</f>
        <v>3652284</v>
      </c>
      <c r="T14" t="str">
        <f>ListD!I89</f>
        <v>堀川茜</v>
      </c>
      <c r="U14" t="str">
        <f>ListD!J89</f>
        <v>水海道一高</v>
      </c>
    </row>
    <row r="15" spans="1:21" ht="12" customHeight="1" thickBot="1">
      <c r="A15" s="144"/>
      <c r="B15" s="146">
        <v>7</v>
      </c>
      <c r="C15" s="34">
        <f>VLOOKUP(B15,$N$1:$V$33,3,0)</f>
        <v>3651963</v>
      </c>
      <c r="D15" s="45" t="str">
        <f>VLOOKUP(B15,$N$1:$U$39,4,0)</f>
        <v>鹿岡早紀</v>
      </c>
      <c r="E15" s="36" t="s">
        <v>2888</v>
      </c>
      <c r="F15" s="45" t="str">
        <f>VLOOKUP(B15,$N$1:$U$39,5,0)</f>
        <v>茨城キリスト高</v>
      </c>
      <c r="G15" s="35" t="s">
        <v>2889</v>
      </c>
      <c r="H15" s="89"/>
      <c r="I15" s="28"/>
      <c r="J15" s="24" t="s">
        <v>49</v>
      </c>
      <c r="K15" s="92"/>
      <c r="L15" s="25"/>
      <c r="M15" s="25"/>
      <c r="N15" s="125">
        <v>10</v>
      </c>
      <c r="P15">
        <f>ListD!D90</f>
        <v>3652283</v>
      </c>
      <c r="Q15" t="str">
        <f>ListD!E90</f>
        <v>奈幡明恵</v>
      </c>
      <c r="R15" t="str">
        <f>ListD!F90</f>
        <v>水海道一高</v>
      </c>
      <c r="S15">
        <f>ListD!H90</f>
        <v>3652281</v>
      </c>
      <c r="T15" t="str">
        <f>ListD!I90</f>
        <v>柳岡美紀</v>
      </c>
      <c r="U15" t="str">
        <f>ListD!J90</f>
        <v>水海道一高</v>
      </c>
    </row>
    <row r="16" spans="1:21" ht="12" customHeight="1" thickBot="1">
      <c r="A16" s="144"/>
      <c r="B16" s="146"/>
      <c r="C16" s="34">
        <f>VLOOKUP(B15,$N$1:$U$39,6,0)</f>
        <v>3651493</v>
      </c>
      <c r="D16" s="45" t="str">
        <f>VLOOKUP(B15,$N$1:$U$39,7,0)</f>
        <v>越塚理沙</v>
      </c>
      <c r="E16" s="36" t="s">
        <v>2888</v>
      </c>
      <c r="F16" s="45" t="str">
        <f>VLOOKUP(B15,$N$1:$U$39,8,0)</f>
        <v>茨城キリスト高</v>
      </c>
      <c r="G16" s="35" t="s">
        <v>2889</v>
      </c>
      <c r="H16" s="90"/>
      <c r="I16" s="127" t="s">
        <v>48</v>
      </c>
      <c r="J16" s="25"/>
      <c r="K16" s="92"/>
      <c r="L16" s="25"/>
      <c r="M16" s="25"/>
      <c r="N16">
        <v>4</v>
      </c>
      <c r="P16">
        <f>ListD!D91</f>
        <v>3652288</v>
      </c>
      <c r="Q16" t="str">
        <f>ListD!E91</f>
        <v>野口奈央</v>
      </c>
      <c r="R16" t="str">
        <f>ListD!F91</f>
        <v>東洋大牛久高</v>
      </c>
      <c r="S16">
        <f>ListD!H91</f>
        <v>3652272</v>
      </c>
      <c r="T16" t="str">
        <f>ListD!I91</f>
        <v>小川実紀</v>
      </c>
      <c r="U16" t="str">
        <f>ListD!J91</f>
        <v>東洋大牛久高</v>
      </c>
    </row>
    <row r="17" spans="1:17" ht="12" customHeight="1">
      <c r="A17" s="144"/>
      <c r="B17" s="146">
        <v>8</v>
      </c>
      <c r="C17" s="34">
        <f>VLOOKUP(B17,$N$1:$V$33,3,0)</f>
        <v>3652220</v>
      </c>
      <c r="D17" s="45" t="str">
        <f>VLOOKUP(B17,$N$1:$U$39,4,0)</f>
        <v>湯浅里奈</v>
      </c>
      <c r="E17" s="36" t="s">
        <v>2888</v>
      </c>
      <c r="F17" s="45" t="str">
        <f>VLOOKUP(B17,$N$1:$U$39,5,0)</f>
        <v>総和高</v>
      </c>
      <c r="G17" s="35" t="s">
        <v>2889</v>
      </c>
      <c r="H17" s="7"/>
      <c r="I17" s="24">
        <v>83</v>
      </c>
      <c r="J17" s="25"/>
      <c r="K17" s="92"/>
      <c r="L17" s="25"/>
      <c r="M17" s="25"/>
      <c r="O17" s="13">
        <v>2</v>
      </c>
      <c r="Q17" t="s">
        <v>2704</v>
      </c>
    </row>
    <row r="18" spans="1:20" ht="12" customHeight="1" thickBot="1">
      <c r="A18" s="144"/>
      <c r="B18" s="146"/>
      <c r="C18" s="34">
        <f>VLOOKUP(B17,$N$1:$U$39,6,0)</f>
        <v>3652221</v>
      </c>
      <c r="D18" s="45" t="str">
        <f>VLOOKUP(B17,$N$1:$U$39,7,0)</f>
        <v>松沼梨香</v>
      </c>
      <c r="E18" s="36" t="s">
        <v>2888</v>
      </c>
      <c r="F18" s="45" t="str">
        <f>VLOOKUP(B17,$N$1:$U$39,8,0)</f>
        <v>総和高</v>
      </c>
      <c r="G18" s="35" t="s">
        <v>2889</v>
      </c>
      <c r="I18" s="25"/>
      <c r="J18" s="25"/>
      <c r="K18" s="92"/>
      <c r="L18" s="104" t="s">
        <v>43</v>
      </c>
      <c r="M18" s="25"/>
      <c r="O18" s="13">
        <v>15</v>
      </c>
      <c r="Q18" t="s">
        <v>2704</v>
      </c>
      <c r="T18" t="s">
        <v>5802</v>
      </c>
    </row>
    <row r="19" spans="1:13" ht="12" customHeight="1" thickBot="1">
      <c r="A19" s="144"/>
      <c r="B19" s="146">
        <v>9</v>
      </c>
      <c r="C19" s="34">
        <f>VLOOKUP(B19,$N$1:$V$33,3,0)</f>
        <v>3651492</v>
      </c>
      <c r="D19" s="45" t="str">
        <f>VLOOKUP(B19,$N$1:$U$39,4,0)</f>
        <v>越塚理奈</v>
      </c>
      <c r="E19" s="36" t="s">
        <v>2888</v>
      </c>
      <c r="F19" s="45" t="str">
        <f>VLOOKUP(B19,$N$1:$U$39,5,0)</f>
        <v>茨城キリスト高</v>
      </c>
      <c r="G19" s="35" t="s">
        <v>2889</v>
      </c>
      <c r="H19" s="89"/>
      <c r="I19" s="25"/>
      <c r="J19" s="25"/>
      <c r="K19" s="28"/>
      <c r="L19" s="59">
        <v>85</v>
      </c>
      <c r="M19" s="43"/>
    </row>
    <row r="20" spans="1:13" ht="12" customHeight="1" thickBot="1">
      <c r="A20" s="144"/>
      <c r="B20" s="146"/>
      <c r="C20" s="34">
        <f>VLOOKUP(B19,$N$1:$U$39,6,0)</f>
        <v>3651825</v>
      </c>
      <c r="D20" s="45" t="str">
        <f>VLOOKUP(B19,$N$1:$U$39,7,0)</f>
        <v>大内かおり</v>
      </c>
      <c r="E20" s="36" t="s">
        <v>2888</v>
      </c>
      <c r="F20" s="45" t="str">
        <f>VLOOKUP(B19,$N$1:$U$39,8,0)</f>
        <v>茨城キリスト高</v>
      </c>
      <c r="G20" s="35" t="s">
        <v>2889</v>
      </c>
      <c r="H20" s="90"/>
      <c r="I20" s="104" t="s">
        <v>45</v>
      </c>
      <c r="J20" s="25"/>
      <c r="K20" s="28"/>
      <c r="L20" s="43"/>
      <c r="M20" s="43"/>
    </row>
    <row r="21" spans="1:13" ht="12" customHeight="1">
      <c r="A21" s="144"/>
      <c r="B21" s="146">
        <v>10</v>
      </c>
      <c r="C21" s="34">
        <f>VLOOKUP(B21,$N$1:$V$33,3,0)</f>
        <v>3652283</v>
      </c>
      <c r="D21" s="45" t="str">
        <f>VLOOKUP(B21,$N$1:$U$39,4,0)</f>
        <v>奈幡明恵</v>
      </c>
      <c r="E21" s="36" t="s">
        <v>2888</v>
      </c>
      <c r="F21" s="45" t="str">
        <f>VLOOKUP(B21,$N$1:$U$39,5,0)</f>
        <v>水海道一高</v>
      </c>
      <c r="G21" s="35" t="s">
        <v>2889</v>
      </c>
      <c r="H21" s="7"/>
      <c r="I21" s="27">
        <v>82</v>
      </c>
      <c r="J21" s="25"/>
      <c r="K21" s="28"/>
      <c r="L21" s="43"/>
      <c r="M21" s="43"/>
    </row>
    <row r="22" spans="1:13" ht="12" customHeight="1" thickBot="1">
      <c r="A22" s="144"/>
      <c r="B22" s="146"/>
      <c r="C22" s="34">
        <f>VLOOKUP(B21,$N$1:$U$39,6,0)</f>
        <v>3652281</v>
      </c>
      <c r="D22" s="45" t="str">
        <f>VLOOKUP(B21,$N$1:$U$39,7,0)</f>
        <v>柳岡美紀</v>
      </c>
      <c r="E22" s="36" t="s">
        <v>2888</v>
      </c>
      <c r="F22" s="45" t="str">
        <f>VLOOKUP(B21,$N$1:$U$39,8,0)</f>
        <v>水海道一高</v>
      </c>
      <c r="G22" s="35" t="s">
        <v>2889</v>
      </c>
      <c r="I22" s="28"/>
      <c r="J22" s="108" t="s">
        <v>44</v>
      </c>
      <c r="K22" s="28"/>
      <c r="L22" s="43"/>
      <c r="M22" s="43"/>
    </row>
    <row r="23" spans="1:13" ht="12" customHeight="1" thickBot="1">
      <c r="A23" s="144"/>
      <c r="B23" s="146">
        <v>11</v>
      </c>
      <c r="C23" s="34">
        <f>VLOOKUP(B23,$N$1:$V$33,3,0)</f>
        <v>3651502</v>
      </c>
      <c r="D23" s="45" t="str">
        <f>VLOOKUP(B23,$N$1:$U$39,4,0)</f>
        <v>赤松理美</v>
      </c>
      <c r="E23" s="36" t="s">
        <v>2888</v>
      </c>
      <c r="F23" s="45" t="str">
        <f>VLOOKUP(B23,$N$1:$U$39,5,0)</f>
        <v>藤代高</v>
      </c>
      <c r="G23" s="35" t="s">
        <v>2889</v>
      </c>
      <c r="H23" s="89"/>
      <c r="I23" s="92"/>
      <c r="J23" s="87">
        <v>86</v>
      </c>
      <c r="K23" s="28"/>
      <c r="L23" s="43"/>
      <c r="M23" s="43"/>
    </row>
    <row r="24" spans="1:13" ht="12" customHeight="1" thickBot="1">
      <c r="A24" s="144"/>
      <c r="B24" s="146"/>
      <c r="C24" s="34">
        <f>VLOOKUP(B23,$N$1:$U$39,6,0)</f>
        <v>3651621</v>
      </c>
      <c r="D24" s="45" t="str">
        <f>VLOOKUP(B23,$N$1:$U$39,7,0)</f>
        <v>古川鈴夏</v>
      </c>
      <c r="E24" s="36" t="s">
        <v>2888</v>
      </c>
      <c r="F24" s="45" t="str">
        <f>VLOOKUP(B23,$N$1:$U$39,8,0)</f>
        <v>ＣＳＪ</v>
      </c>
      <c r="G24" s="35" t="s">
        <v>2889</v>
      </c>
      <c r="H24" s="90"/>
      <c r="I24" s="110" t="s">
        <v>44</v>
      </c>
      <c r="J24" s="92"/>
      <c r="K24" s="28"/>
      <c r="L24" s="43"/>
      <c r="M24" s="43"/>
    </row>
    <row r="25" spans="1:13" ht="12" customHeight="1">
      <c r="A25" s="144" t="str">
        <f>VLOOKUP(B25,$N$1:$U$40,2,0)</f>
        <v>④</v>
      </c>
      <c r="B25" s="146">
        <v>12</v>
      </c>
      <c r="C25" s="34">
        <f>VLOOKUP(B25,$N$1:$V$33,3,0)</f>
        <v>3651937</v>
      </c>
      <c r="D25" s="45" t="str">
        <f>VLOOKUP(B25,$N$1:$U$39,4,0)</f>
        <v>岡部瞳</v>
      </c>
      <c r="E25" s="36" t="s">
        <v>2888</v>
      </c>
      <c r="F25" s="45" t="str">
        <f>VLOOKUP(B25,$N$1:$U$39,5,0)</f>
        <v>ＮＪＴＣ</v>
      </c>
      <c r="G25" s="35" t="s">
        <v>2889</v>
      </c>
      <c r="H25" s="7"/>
      <c r="I25" s="25">
        <v>86</v>
      </c>
      <c r="J25" s="92"/>
      <c r="K25" s="28"/>
      <c r="L25" s="43"/>
      <c r="M25" s="43"/>
    </row>
    <row r="26" spans="1:13" ht="12" customHeight="1" thickBot="1">
      <c r="A26" s="144"/>
      <c r="B26" s="146"/>
      <c r="C26" s="34">
        <f>VLOOKUP(B25,$N$1:$U$39,6,0)</f>
        <v>3651664</v>
      </c>
      <c r="D26" s="45" t="str">
        <f>VLOOKUP(B25,$N$1:$U$39,7,0)</f>
        <v>緑川知恵子</v>
      </c>
      <c r="E26" s="36" t="s">
        <v>2888</v>
      </c>
      <c r="F26" s="45" t="str">
        <f>VLOOKUP(B25,$N$1:$U$39,8,0)</f>
        <v>藤代高校</v>
      </c>
      <c r="G26" s="35" t="s">
        <v>2889</v>
      </c>
      <c r="I26" s="25"/>
      <c r="J26" s="92"/>
      <c r="K26" s="128" t="s">
        <v>44</v>
      </c>
      <c r="L26" s="43"/>
      <c r="M26" s="43"/>
    </row>
    <row r="27" spans="1:13" ht="12" customHeight="1" thickBot="1">
      <c r="A27" s="144"/>
      <c r="B27" s="146">
        <v>13</v>
      </c>
      <c r="C27" s="34">
        <f>VLOOKUP(B27,$N$1:$V$33,3,0)</f>
        <v>3651987</v>
      </c>
      <c r="D27" s="45" t="str">
        <f>VLOOKUP(B27,$N$1:$U$39,4,0)</f>
        <v>鈴木真衣子</v>
      </c>
      <c r="E27" s="36" t="s">
        <v>2888</v>
      </c>
      <c r="F27" s="45" t="str">
        <f>VLOOKUP(B27,$N$1:$U$39,5,0)</f>
        <v>茨城キリスト高</v>
      </c>
      <c r="G27" s="35" t="s">
        <v>2889</v>
      </c>
      <c r="H27" s="89"/>
      <c r="I27" s="25"/>
      <c r="J27" s="28"/>
      <c r="K27" s="24">
        <v>84</v>
      </c>
      <c r="L27" s="43"/>
      <c r="M27" s="43"/>
    </row>
    <row r="28" spans="1:13" ht="12" customHeight="1" thickBot="1">
      <c r="A28" s="144"/>
      <c r="B28" s="146"/>
      <c r="C28" s="34">
        <f>VLOOKUP(B27,$N$1:$U$39,6,0)</f>
        <v>3652128</v>
      </c>
      <c r="D28" s="45" t="str">
        <f>VLOOKUP(B27,$N$1:$U$39,7,0)</f>
        <v>長谷川優花</v>
      </c>
      <c r="E28" s="36" t="s">
        <v>2888</v>
      </c>
      <c r="F28" s="45" t="str">
        <f>VLOOKUP(B27,$N$1:$U$39,8,0)</f>
        <v>茨城キリスト高</v>
      </c>
      <c r="G28" s="35" t="s">
        <v>2889</v>
      </c>
      <c r="H28" s="90"/>
      <c r="I28" s="104" t="s">
        <v>46</v>
      </c>
      <c r="J28" s="28"/>
      <c r="K28" s="25"/>
      <c r="L28" s="43"/>
      <c r="M28" s="43"/>
    </row>
    <row r="29" spans="1:13" ht="12" customHeight="1">
      <c r="A29" s="144"/>
      <c r="B29" s="146">
        <v>14</v>
      </c>
      <c r="C29" s="34">
        <f>VLOOKUP(B29,$N$1:$V$33,3,0)</f>
        <v>3652224</v>
      </c>
      <c r="D29" s="45" t="str">
        <f>VLOOKUP(B29,$N$1:$U$39,4,0)</f>
        <v>船橋麻記</v>
      </c>
      <c r="E29" s="36" t="s">
        <v>2888</v>
      </c>
      <c r="F29" s="45" t="str">
        <f>VLOOKUP(B29,$N$1:$U$39,5,0)</f>
        <v>総和高</v>
      </c>
      <c r="G29" s="35" t="s">
        <v>2889</v>
      </c>
      <c r="H29" s="7"/>
      <c r="I29" s="27">
        <v>86</v>
      </c>
      <c r="J29" s="28"/>
      <c r="K29" s="25"/>
      <c r="L29" s="43"/>
      <c r="M29" s="43"/>
    </row>
    <row r="30" spans="1:13" ht="12" customHeight="1" thickBot="1">
      <c r="A30" s="144"/>
      <c r="B30" s="146"/>
      <c r="C30" s="34">
        <f>VLOOKUP(B29,$N$1:$U$39,6,0)</f>
        <v>3652219</v>
      </c>
      <c r="D30" s="45" t="str">
        <f>VLOOKUP(B29,$N$1:$U$39,7,0)</f>
        <v>生沼美咲</v>
      </c>
      <c r="E30" s="36" t="s">
        <v>2888</v>
      </c>
      <c r="F30" s="45" t="str">
        <f>VLOOKUP(B29,$N$1:$U$39,8,0)</f>
        <v>総和高</v>
      </c>
      <c r="G30" s="35" t="s">
        <v>2889</v>
      </c>
      <c r="I30" s="28"/>
      <c r="J30" s="112" t="s">
        <v>47</v>
      </c>
      <c r="K30" s="25"/>
      <c r="L30" s="43"/>
      <c r="M30" s="43"/>
    </row>
    <row r="31" spans="1:13" ht="12" customHeight="1">
      <c r="A31" s="144"/>
      <c r="B31" s="146">
        <v>15</v>
      </c>
      <c r="C31" s="34"/>
      <c r="D31" s="45"/>
      <c r="E31" s="145" t="s">
        <v>5065</v>
      </c>
      <c r="F31" s="145"/>
      <c r="G31" s="145"/>
      <c r="H31" s="23"/>
      <c r="I31" s="92"/>
      <c r="J31" s="24">
        <v>81</v>
      </c>
      <c r="K31" s="25"/>
      <c r="L31" s="43"/>
      <c r="M31" s="43"/>
    </row>
    <row r="32" spans="1:13" ht="12" customHeight="1" thickBot="1">
      <c r="A32" s="144"/>
      <c r="B32" s="146"/>
      <c r="C32" s="34"/>
      <c r="D32" s="45"/>
      <c r="E32" s="145"/>
      <c r="F32" s="145"/>
      <c r="G32" s="145"/>
      <c r="H32" s="6"/>
      <c r="I32" s="100"/>
      <c r="K32" t="s">
        <v>55</v>
      </c>
      <c r="M32" s="43"/>
    </row>
    <row r="33" spans="1:13" ht="12" customHeight="1" thickBot="1">
      <c r="A33" s="144"/>
      <c r="B33" s="146">
        <v>16</v>
      </c>
      <c r="C33" s="34">
        <f>VLOOKUP(B33,$N$1:$V$33,3,0)</f>
        <v>3162102</v>
      </c>
      <c r="D33" s="45" t="str">
        <f>VLOOKUP(B33,$N$1:$U$39,4,0)</f>
        <v>黒田杏美</v>
      </c>
      <c r="E33" s="36" t="s">
        <v>2888</v>
      </c>
      <c r="F33" s="45" t="str">
        <f>VLOOKUP(B33,$N$1:$U$39,5,0)</f>
        <v>町田ローンＴＣ</v>
      </c>
      <c r="G33" s="35" t="s">
        <v>2889</v>
      </c>
      <c r="H33" s="89"/>
      <c r="I33" s="124"/>
      <c r="J33" s="123" t="s">
        <v>53</v>
      </c>
      <c r="K33" s="25"/>
      <c r="L33" s="43"/>
      <c r="M33" s="43"/>
    </row>
    <row r="34" spans="1:13" ht="12" customHeight="1" thickBot="1">
      <c r="A34" s="144"/>
      <c r="B34" s="146"/>
      <c r="C34" s="34">
        <f>VLOOKUP(B33,$N$1:$U$39,6,0)</f>
        <v>3162476</v>
      </c>
      <c r="D34" s="45" t="str">
        <f>VLOOKUP(B33,$N$1:$U$39,7,0)</f>
        <v>川上梨緒</v>
      </c>
      <c r="E34" s="36" t="s">
        <v>2888</v>
      </c>
      <c r="F34" s="45" t="str">
        <f>VLOOKUP(B33,$N$1:$U$39,8,0)</f>
        <v>町田ローンＴＣ</v>
      </c>
      <c r="G34" s="35" t="s">
        <v>2889</v>
      </c>
      <c r="I34" s="25"/>
      <c r="J34" s="123" t="s">
        <v>2682</v>
      </c>
      <c r="K34" s="90"/>
      <c r="L34" s="104" t="s">
        <v>47</v>
      </c>
      <c r="M34" s="43"/>
    </row>
    <row r="35" spans="1:13" ht="12" customHeight="1">
      <c r="A35" s="18"/>
      <c r="B35" s="20"/>
      <c r="C35" s="37"/>
      <c r="D35" s="38"/>
      <c r="E35" s="39"/>
      <c r="F35" s="47"/>
      <c r="G35" s="38"/>
      <c r="I35" s="25"/>
      <c r="J35" s="123" t="s">
        <v>54</v>
      </c>
      <c r="K35" s="7"/>
      <c r="L35" s="118">
        <v>97</v>
      </c>
      <c r="M35" s="43"/>
    </row>
    <row r="36" spans="1:13" ht="12" customHeight="1">
      <c r="A36" s="18"/>
      <c r="B36" s="20"/>
      <c r="C36" s="37"/>
      <c r="D36" s="38"/>
      <c r="E36" s="39"/>
      <c r="F36" s="47"/>
      <c r="G36" s="38"/>
      <c r="I36" s="25"/>
      <c r="J36" s="129" t="s">
        <v>5478</v>
      </c>
      <c r="M36" s="43"/>
    </row>
    <row r="37" spans="1:13" ht="12" customHeight="1" thickBot="1">
      <c r="A37" s="147" t="s">
        <v>2997</v>
      </c>
      <c r="B37" s="147"/>
      <c r="C37" s="147"/>
      <c r="D37" s="147"/>
      <c r="E37" s="147"/>
      <c r="F37" s="147"/>
      <c r="G37" s="147"/>
      <c r="H37" s="33"/>
      <c r="I37" s="33"/>
      <c r="J37" s="33"/>
      <c r="K37" s="33"/>
      <c r="L37" s="33"/>
      <c r="M37" s="33"/>
    </row>
    <row r="38" spans="1:17" ht="12" customHeight="1" thickBot="1">
      <c r="A38" s="147"/>
      <c r="B38" s="147"/>
      <c r="C38" s="147"/>
      <c r="D38" s="147"/>
      <c r="E38" s="147"/>
      <c r="F38" s="147"/>
      <c r="G38" s="147"/>
      <c r="H38" s="31" t="s">
        <v>5066</v>
      </c>
      <c r="I38" s="31" t="s">
        <v>5067</v>
      </c>
      <c r="J38" s="31" t="s">
        <v>5068</v>
      </c>
      <c r="K38" s="31" t="s">
        <v>1945</v>
      </c>
      <c r="L38" s="31"/>
      <c r="M38" s="19"/>
      <c r="N38" s="46"/>
      <c r="Q38" s="136"/>
    </row>
    <row r="39" spans="1:21" ht="12" customHeight="1" thickBot="1">
      <c r="A39" s="144"/>
      <c r="B39" s="146">
        <v>1</v>
      </c>
      <c r="C39" s="34">
        <f>VLOOKUP(B39,$N$39:$V$71,3,0)</f>
        <v>3257773</v>
      </c>
      <c r="D39" s="45" t="str">
        <f>VLOOKUP(B39,$N$39:$U$76,4,0)</f>
        <v>山添絵理</v>
      </c>
      <c r="E39" s="36" t="s">
        <v>2888</v>
      </c>
      <c r="F39" s="45" t="str">
        <f>VLOOKUP(B39,$N$39:$U$76,5,0)</f>
        <v>ウエスト横浜ＴＣ</v>
      </c>
      <c r="G39" s="35" t="s">
        <v>2889</v>
      </c>
      <c r="H39" s="5"/>
      <c r="N39">
        <v>1</v>
      </c>
      <c r="O39" s="13" t="str">
        <f>ListD!B94</f>
        <v>①</v>
      </c>
      <c r="P39">
        <f>ListD!D94</f>
        <v>3257773</v>
      </c>
      <c r="Q39" t="str">
        <f>ListD!E94</f>
        <v>山添絵理</v>
      </c>
      <c r="R39" t="str">
        <f>ListD!F94</f>
        <v>ウエスト横浜ＴＣ</v>
      </c>
      <c r="S39">
        <f>ListD!H94</f>
        <v>3256788</v>
      </c>
      <c r="T39" t="str">
        <f>ListD!I94</f>
        <v>江尻磨美</v>
      </c>
      <c r="U39" t="str">
        <f>ListD!J94</f>
        <v>大島フラワーＴＧ</v>
      </c>
    </row>
    <row r="40" spans="1:21" ht="12" customHeight="1" thickBot="1">
      <c r="A40" s="144"/>
      <c r="B40" s="146"/>
      <c r="C40" s="34">
        <f>VLOOKUP(B39,$N$39:$U$76,6,0)</f>
        <v>3256788</v>
      </c>
      <c r="D40" s="45" t="str">
        <f>VLOOKUP(B39,$N$39:$U$76,7,0)</f>
        <v>江尻磨美</v>
      </c>
      <c r="E40" s="36" t="s">
        <v>2888</v>
      </c>
      <c r="F40" s="45" t="str">
        <f>VLOOKUP(B39,$N$39:$U$76,8,0)</f>
        <v>大島フラワーＴＧ</v>
      </c>
      <c r="G40" s="35" t="s">
        <v>2889</v>
      </c>
      <c r="H40" s="90"/>
      <c r="I40" s="96"/>
      <c r="J40" s="25"/>
      <c r="K40" s="25"/>
      <c r="L40" s="25"/>
      <c r="M40" s="25"/>
      <c r="N40">
        <v>16</v>
      </c>
      <c r="O40" s="13" t="str">
        <f>ListD!B95</f>
        <v>②</v>
      </c>
      <c r="P40">
        <f>ListD!D95</f>
        <v>3163746</v>
      </c>
      <c r="Q40" t="str">
        <f>ListD!E95</f>
        <v>志田このみ</v>
      </c>
      <c r="R40" t="str">
        <f>ListD!F95</f>
        <v>チームＺＩＰ</v>
      </c>
      <c r="S40">
        <f>ListD!H95</f>
        <v>3459956</v>
      </c>
      <c r="T40" t="str">
        <f>ListD!I95</f>
        <v>荻原里奈</v>
      </c>
      <c r="U40" t="str">
        <f>ListD!J95</f>
        <v>木下ＴＣ</v>
      </c>
    </row>
    <row r="41" spans="1:21" ht="12" customHeight="1">
      <c r="A41" s="144"/>
      <c r="B41" s="146">
        <v>2</v>
      </c>
      <c r="C41" s="34"/>
      <c r="D41" s="45"/>
      <c r="E41" s="145" t="s">
        <v>5065</v>
      </c>
      <c r="F41" s="145"/>
      <c r="G41" s="145"/>
      <c r="H41" s="7"/>
      <c r="I41" s="97"/>
      <c r="J41" s="25"/>
      <c r="K41" s="25"/>
      <c r="L41" s="25"/>
      <c r="M41" s="25"/>
      <c r="N41">
        <v>14</v>
      </c>
      <c r="P41">
        <f>ListD!D96</f>
        <v>3651983</v>
      </c>
      <c r="Q41" t="str">
        <f>ListD!E96</f>
        <v>髙岡佑衣</v>
      </c>
      <c r="R41" t="str">
        <f>ListD!F96</f>
        <v>ＣＳＪ</v>
      </c>
      <c r="S41">
        <f>ListD!H96</f>
        <v>3651950</v>
      </c>
      <c r="T41" t="str">
        <f>ListD!I96</f>
        <v>野本星空</v>
      </c>
      <c r="U41" t="str">
        <f>ListD!J96</f>
        <v>ＣＳＪ</v>
      </c>
    </row>
    <row r="42" spans="1:21" ht="12" customHeight="1" thickBot="1">
      <c r="A42" s="144"/>
      <c r="B42" s="146"/>
      <c r="C42" s="34"/>
      <c r="D42" s="45"/>
      <c r="E42" s="145"/>
      <c r="F42" s="145"/>
      <c r="G42" s="145"/>
      <c r="I42" s="92"/>
      <c r="J42" s="114" t="s">
        <v>50</v>
      </c>
      <c r="K42" s="25"/>
      <c r="L42" s="25"/>
      <c r="M42" s="25"/>
      <c r="N42">
        <v>10</v>
      </c>
      <c r="P42">
        <f>ListD!D97</f>
        <v>3163220</v>
      </c>
      <c r="Q42" t="str">
        <f>ListD!E97</f>
        <v>高柳麗香</v>
      </c>
      <c r="R42" t="str">
        <f>ListD!F97</f>
        <v>ビッグＫＴＳ</v>
      </c>
      <c r="S42">
        <f>ListD!H97</f>
        <v>3163324</v>
      </c>
      <c r="T42" t="str">
        <f>ListD!I97</f>
        <v>長野悠葵</v>
      </c>
      <c r="U42" t="str">
        <f>ListD!J97</f>
        <v>ひまわりＴＣ</v>
      </c>
    </row>
    <row r="43" spans="1:21" ht="12" customHeight="1">
      <c r="A43" s="144"/>
      <c r="B43" s="146">
        <v>3</v>
      </c>
      <c r="C43" s="34">
        <f>VLOOKUP(B43,$N$39:$V$71,3,0)</f>
        <v>3162352</v>
      </c>
      <c r="D43" s="45" t="str">
        <f>VLOOKUP(B43,$N$39:$U$76,4,0)</f>
        <v>岩舘有紀</v>
      </c>
      <c r="E43" s="36" t="s">
        <v>2888</v>
      </c>
      <c r="F43" s="45" t="str">
        <f>VLOOKUP(B43,$N$39:$U$76,5,0)</f>
        <v>ビッグＫＴＳ</v>
      </c>
      <c r="G43" s="35" t="s">
        <v>2889</v>
      </c>
      <c r="H43" s="23"/>
      <c r="I43" s="28"/>
      <c r="J43" s="87">
        <v>85</v>
      </c>
      <c r="K43" s="25"/>
      <c r="L43" s="25"/>
      <c r="M43" s="25"/>
      <c r="N43">
        <v>11</v>
      </c>
      <c r="P43">
        <f>ListD!D98</f>
        <v>3651692</v>
      </c>
      <c r="Q43" t="str">
        <f>ListD!E98</f>
        <v>大槻真鈴</v>
      </c>
      <c r="R43" t="str">
        <f>ListD!F98</f>
        <v>清真学園中</v>
      </c>
      <c r="S43">
        <f>ListD!H98</f>
        <v>3651691</v>
      </c>
      <c r="T43" t="str">
        <f>ListD!I98</f>
        <v>小林優衣</v>
      </c>
      <c r="U43" t="str">
        <f>ListD!J98</f>
        <v>清真学園中</v>
      </c>
    </row>
    <row r="44" spans="1:21" ht="12" customHeight="1" thickBot="1">
      <c r="A44" s="144"/>
      <c r="B44" s="146"/>
      <c r="C44" s="34">
        <f>VLOOKUP(B43,$N$39:$U$76,6,0)</f>
        <v>3163541</v>
      </c>
      <c r="D44" s="45" t="str">
        <f>VLOOKUP(B43,$N$39:$U$76,7,0)</f>
        <v>岩舘百香</v>
      </c>
      <c r="E44" s="36" t="s">
        <v>2888</v>
      </c>
      <c r="F44" s="45" t="str">
        <f>VLOOKUP(B43,$N$39:$U$76,8,0)</f>
        <v>ビッグＫテニス</v>
      </c>
      <c r="G44" s="35" t="s">
        <v>2889</v>
      </c>
      <c r="H44" s="6"/>
      <c r="I44" s="99"/>
      <c r="J44" s="92"/>
      <c r="K44" s="25"/>
      <c r="L44" s="25"/>
      <c r="M44" s="25"/>
      <c r="N44">
        <v>13</v>
      </c>
      <c r="P44">
        <f>ListD!D99</f>
        <v>3651665</v>
      </c>
      <c r="Q44" t="str">
        <f>ListD!E99</f>
        <v>緑川由紀子</v>
      </c>
      <c r="R44" t="str">
        <f>ListD!F99</f>
        <v>ＮＪＴＣ</v>
      </c>
      <c r="S44">
        <f>ListD!H99</f>
        <v>3652097</v>
      </c>
      <c r="T44" t="str">
        <f>ListD!I99</f>
        <v>遠藤梨央</v>
      </c>
      <c r="U44" t="str">
        <f>ListD!J99</f>
        <v>神栖ＴＩ‐Ｃｕｂｅ</v>
      </c>
    </row>
    <row r="45" spans="1:21" ht="12" customHeight="1" thickBot="1">
      <c r="A45" s="144"/>
      <c r="B45" s="146">
        <v>4</v>
      </c>
      <c r="C45" s="34">
        <f>VLOOKUP(B45,$N$39:$V$71,3,0)</f>
        <v>3360604</v>
      </c>
      <c r="D45" s="45" t="str">
        <f>VLOOKUP(B45,$N$39:$U$76,4,0)</f>
        <v>川又絵比</v>
      </c>
      <c r="E45" s="36" t="s">
        <v>2888</v>
      </c>
      <c r="F45" s="45" t="str">
        <f>VLOOKUP(B45,$N$39:$U$76,5,0)</f>
        <v>あじさいインドアＴＳ</v>
      </c>
      <c r="G45" s="35" t="s">
        <v>2889</v>
      </c>
      <c r="H45" s="91"/>
      <c r="I45" s="24"/>
      <c r="J45" s="92"/>
      <c r="K45" s="25"/>
      <c r="L45" s="25"/>
      <c r="M45" s="25"/>
      <c r="N45">
        <v>3</v>
      </c>
      <c r="P45">
        <f>ListD!D100</f>
        <v>3162352</v>
      </c>
      <c r="Q45" t="str">
        <f>ListD!E100</f>
        <v>岩舘有紀</v>
      </c>
      <c r="R45" t="str">
        <f>ListD!F100</f>
        <v>ビッグＫＴＳ</v>
      </c>
      <c r="S45">
        <f>ListD!H100</f>
        <v>3163541</v>
      </c>
      <c r="T45" t="str">
        <f>ListD!I100</f>
        <v>岩舘百香</v>
      </c>
      <c r="U45" t="str">
        <f>ListD!J100</f>
        <v>ビッグＫテニス</v>
      </c>
    </row>
    <row r="46" spans="1:21" ht="12" customHeight="1" thickBot="1">
      <c r="A46" s="144"/>
      <c r="B46" s="146"/>
      <c r="C46" s="34">
        <f>VLOOKUP(B45,$N$39:$U$76,6,0)</f>
        <v>3651977</v>
      </c>
      <c r="D46" s="45" t="str">
        <f>VLOOKUP(B45,$N$39:$U$76,7,0)</f>
        <v>須之内奈菜</v>
      </c>
      <c r="E46" s="36" t="s">
        <v>2888</v>
      </c>
      <c r="F46" s="45" t="str">
        <f>VLOOKUP(B45,$N$39:$U$76,8,0)</f>
        <v>エールＰ</v>
      </c>
      <c r="G46" s="35" t="s">
        <v>2889</v>
      </c>
      <c r="I46" s="25"/>
      <c r="J46" s="92"/>
      <c r="K46" s="104" t="s">
        <v>50</v>
      </c>
      <c r="L46" s="25"/>
      <c r="M46" s="25"/>
      <c r="N46">
        <v>5</v>
      </c>
      <c r="P46">
        <f>ListD!D101</f>
        <v>3652175</v>
      </c>
      <c r="Q46" t="str">
        <f>ListD!E101</f>
        <v>西田麻琴</v>
      </c>
      <c r="R46" t="str">
        <f>ListD!F101</f>
        <v>ＣＳＪ</v>
      </c>
      <c r="S46">
        <f>ListD!H101</f>
        <v>3651949</v>
      </c>
      <c r="T46" t="str">
        <f>ListD!I101</f>
        <v>松下優希</v>
      </c>
      <c r="U46" t="str">
        <f>ListD!J101</f>
        <v>ＣＳＪ</v>
      </c>
    </row>
    <row r="47" spans="1:21" ht="12" customHeight="1" thickBot="1">
      <c r="A47" s="144"/>
      <c r="B47" s="146">
        <v>5</v>
      </c>
      <c r="C47" s="34">
        <f>VLOOKUP(B47,$N$39:$V$71,3,0)</f>
        <v>3652175</v>
      </c>
      <c r="D47" s="45" t="str">
        <f>VLOOKUP(B47,$N$39:$U$76,4,0)</f>
        <v>西田麻琴</v>
      </c>
      <c r="E47" s="36" t="s">
        <v>2888</v>
      </c>
      <c r="F47" s="45" t="str">
        <f>VLOOKUP(B47,$N$39:$U$76,5,0)</f>
        <v>ＣＳＪ</v>
      </c>
      <c r="G47" s="35" t="s">
        <v>2889</v>
      </c>
      <c r="H47" s="5"/>
      <c r="I47" s="25"/>
      <c r="J47" s="28"/>
      <c r="K47" s="87">
        <v>82</v>
      </c>
      <c r="L47" s="25"/>
      <c r="M47" s="25"/>
      <c r="N47">
        <v>4</v>
      </c>
      <c r="P47">
        <f>ListD!D102</f>
        <v>3360604</v>
      </c>
      <c r="Q47" t="str">
        <f>ListD!E102</f>
        <v>川又絵比</v>
      </c>
      <c r="R47" t="str">
        <f>ListD!F102</f>
        <v>あじさいインドアＴＳ</v>
      </c>
      <c r="S47">
        <f>ListD!H102</f>
        <v>3651977</v>
      </c>
      <c r="T47" t="str">
        <f>ListD!I102</f>
        <v>須之内奈菜</v>
      </c>
      <c r="U47" t="str">
        <f>ListD!J102</f>
        <v>エールＰ</v>
      </c>
    </row>
    <row r="48" spans="1:21" ht="12" customHeight="1" thickBot="1">
      <c r="A48" s="144"/>
      <c r="B48" s="146"/>
      <c r="C48" s="34">
        <f>VLOOKUP(B47,$N$39:$U$76,6,0)</f>
        <v>3651949</v>
      </c>
      <c r="D48" s="45" t="str">
        <f>VLOOKUP(B47,$N$39:$U$76,7,0)</f>
        <v>松下優希</v>
      </c>
      <c r="E48" s="36" t="s">
        <v>2888</v>
      </c>
      <c r="F48" s="45" t="str">
        <f>VLOOKUP(B47,$N$39:$U$76,8,0)</f>
        <v>ＣＳＪ</v>
      </c>
      <c r="G48" s="35" t="s">
        <v>2889</v>
      </c>
      <c r="H48" s="90"/>
      <c r="I48" s="104" t="s">
        <v>51</v>
      </c>
      <c r="J48" s="28"/>
      <c r="K48" s="92"/>
      <c r="L48" s="25"/>
      <c r="M48" s="25"/>
      <c r="N48">
        <v>7</v>
      </c>
      <c r="P48">
        <f>ListD!D103</f>
        <v>3652211</v>
      </c>
      <c r="Q48" t="str">
        <f>ListD!E103</f>
        <v>飛騨亜紗美</v>
      </c>
      <c r="R48" t="str">
        <f>ListD!F103</f>
        <v>エースＴＡ</v>
      </c>
      <c r="S48">
        <f>ListD!H103</f>
        <v>3652269</v>
      </c>
      <c r="T48" t="str">
        <f>ListD!I103</f>
        <v>許容華</v>
      </c>
      <c r="U48" t="str">
        <f>ListD!J103</f>
        <v>エースＴＡ</v>
      </c>
    </row>
    <row r="49" spans="1:21" ht="12" customHeight="1">
      <c r="A49" s="144"/>
      <c r="B49" s="146">
        <v>6</v>
      </c>
      <c r="C49" s="34">
        <f>VLOOKUP(B49,$N$39:$V$71,3,0)</f>
        <v>3652271</v>
      </c>
      <c r="D49" s="45" t="str">
        <f>VLOOKUP(B49,$N$39:$U$76,4,0)</f>
        <v>祷夏子</v>
      </c>
      <c r="E49" s="36" t="s">
        <v>2888</v>
      </c>
      <c r="F49" s="45" t="str">
        <f>VLOOKUP(B49,$N$39:$U$76,5,0)</f>
        <v>茗渓学園高</v>
      </c>
      <c r="G49" s="35" t="s">
        <v>2889</v>
      </c>
      <c r="H49" s="7"/>
      <c r="I49" s="87">
        <v>84</v>
      </c>
      <c r="J49" s="28"/>
      <c r="K49" s="92"/>
      <c r="L49" s="25"/>
      <c r="M49" s="25"/>
      <c r="N49">
        <v>6</v>
      </c>
      <c r="P49">
        <f>ListD!D104</f>
        <v>3652271</v>
      </c>
      <c r="Q49" t="str">
        <f>ListD!E104</f>
        <v>祷夏子</v>
      </c>
      <c r="R49" t="str">
        <f>ListD!F104</f>
        <v>茗渓学園高</v>
      </c>
      <c r="S49">
        <f>ListD!H104</f>
        <v>3652209</v>
      </c>
      <c r="T49" t="str">
        <f>ListD!I104</f>
        <v>横山玲奈</v>
      </c>
      <c r="U49" t="str">
        <f>ListD!J104</f>
        <v>茗渓学園高</v>
      </c>
    </row>
    <row r="50" spans="1:17" ht="12" customHeight="1" thickBot="1">
      <c r="A50" s="144"/>
      <c r="B50" s="146"/>
      <c r="C50" s="34">
        <f>VLOOKUP(B49,$N$39:$U$76,6,0)</f>
        <v>3652209</v>
      </c>
      <c r="D50" s="45" t="str">
        <f>VLOOKUP(B49,$N$39:$U$76,7,0)</f>
        <v>横山玲奈</v>
      </c>
      <c r="E50" s="36" t="s">
        <v>2888</v>
      </c>
      <c r="F50" s="45" t="str">
        <f>VLOOKUP(B49,$N$39:$U$76,8,0)</f>
        <v>茗渓学園高</v>
      </c>
      <c r="G50" s="35" t="s">
        <v>2889</v>
      </c>
      <c r="I50" s="92"/>
      <c r="J50" s="127" t="s">
        <v>51</v>
      </c>
      <c r="K50" s="92"/>
      <c r="L50" s="25"/>
      <c r="M50" s="25"/>
      <c r="N50">
        <v>2</v>
      </c>
      <c r="Q50" t="s">
        <v>2704</v>
      </c>
    </row>
    <row r="51" spans="1:17" ht="12" customHeight="1" thickBot="1">
      <c r="A51" s="144"/>
      <c r="B51" s="146">
        <v>7</v>
      </c>
      <c r="C51" s="34">
        <f>VLOOKUP(B51,$N$39:$V$71,3,0)</f>
        <v>3652211</v>
      </c>
      <c r="D51" s="45" t="str">
        <f>VLOOKUP(B51,$N$39:$U$76,4,0)</f>
        <v>飛騨亜紗美</v>
      </c>
      <c r="E51" s="36" t="s">
        <v>2888</v>
      </c>
      <c r="F51" s="45" t="str">
        <f>VLOOKUP(B51,$N$39:$U$76,5,0)</f>
        <v>エースＴＡ</v>
      </c>
      <c r="G51" s="35" t="s">
        <v>2889</v>
      </c>
      <c r="H51" s="5"/>
      <c r="I51" s="28"/>
      <c r="J51" s="24">
        <v>84</v>
      </c>
      <c r="K51" s="92"/>
      <c r="L51" s="25"/>
      <c r="M51" s="25"/>
      <c r="N51">
        <v>15</v>
      </c>
      <c r="Q51" t="s">
        <v>2704</v>
      </c>
    </row>
    <row r="52" spans="1:17" ht="12" customHeight="1" thickBot="1">
      <c r="A52" s="144"/>
      <c r="B52" s="146"/>
      <c r="C52" s="34">
        <f>VLOOKUP(B51,$N$39:$U$76,6,0)</f>
        <v>3652269</v>
      </c>
      <c r="D52" s="45" t="str">
        <f>VLOOKUP(B51,$N$39:$U$76,7,0)</f>
        <v>許容華</v>
      </c>
      <c r="E52" s="36" t="s">
        <v>2888</v>
      </c>
      <c r="F52" s="45" t="str">
        <f>VLOOKUP(B51,$N$39:$U$76,8,0)</f>
        <v>エースＴＡ</v>
      </c>
      <c r="G52" s="35" t="s">
        <v>2889</v>
      </c>
      <c r="H52" s="90"/>
      <c r="I52" s="102"/>
      <c r="J52" s="25"/>
      <c r="K52" s="92"/>
      <c r="L52" s="25"/>
      <c r="M52" s="25"/>
      <c r="Q52" t="s">
        <v>2704</v>
      </c>
    </row>
    <row r="53" spans="1:17" ht="12" customHeight="1">
      <c r="A53" s="144"/>
      <c r="B53" s="146">
        <v>8</v>
      </c>
      <c r="C53" s="34"/>
      <c r="D53" s="45"/>
      <c r="E53" s="145" t="s">
        <v>5065</v>
      </c>
      <c r="F53" s="145"/>
      <c r="G53" s="145"/>
      <c r="H53" s="7"/>
      <c r="I53" s="24"/>
      <c r="J53" s="25"/>
      <c r="K53" s="92"/>
      <c r="L53" s="25"/>
      <c r="M53" s="25"/>
      <c r="Q53" t="s">
        <v>2704</v>
      </c>
    </row>
    <row r="54" spans="1:17" ht="12" customHeight="1" thickBot="1">
      <c r="A54" s="144"/>
      <c r="B54" s="146"/>
      <c r="C54" s="34"/>
      <c r="D54" s="45"/>
      <c r="E54" s="145"/>
      <c r="F54" s="145"/>
      <c r="G54" s="145"/>
      <c r="I54" s="25"/>
      <c r="J54" s="25"/>
      <c r="K54" s="92"/>
      <c r="L54" s="104" t="s">
        <v>50</v>
      </c>
      <c r="M54" s="25"/>
      <c r="Q54" t="s">
        <v>2704</v>
      </c>
    </row>
    <row r="55" spans="1:13" ht="12" customHeight="1">
      <c r="A55" s="144"/>
      <c r="B55" s="146">
        <v>9</v>
      </c>
      <c r="C55" s="34"/>
      <c r="D55" s="45"/>
      <c r="E55" s="145" t="s">
        <v>5065</v>
      </c>
      <c r="F55" s="145"/>
      <c r="G55" s="145"/>
      <c r="H55" s="131"/>
      <c r="I55" s="25"/>
      <c r="J55" s="25"/>
      <c r="K55" s="28"/>
      <c r="L55" s="59">
        <v>97</v>
      </c>
      <c r="M55" s="43"/>
    </row>
    <row r="56" spans="1:13" ht="12" customHeight="1">
      <c r="A56" s="144"/>
      <c r="B56" s="146"/>
      <c r="C56" s="34"/>
      <c r="D56" s="45"/>
      <c r="E56" s="145"/>
      <c r="F56" s="145"/>
      <c r="G56" s="145"/>
      <c r="H56" s="132"/>
      <c r="I56" s="133"/>
      <c r="J56" s="25"/>
      <c r="K56" s="28"/>
      <c r="L56" s="43"/>
      <c r="M56" s="43"/>
    </row>
    <row r="57" spans="1:13" ht="12" customHeight="1">
      <c r="A57" s="144"/>
      <c r="B57" s="146">
        <v>10</v>
      </c>
      <c r="C57" s="34">
        <f>VLOOKUP(B57,$N$39:$V$71,3,0)</f>
        <v>3163220</v>
      </c>
      <c r="D57" s="45" t="str">
        <f>VLOOKUP(B57,$N$39:$U$76,4,0)</f>
        <v>高柳麗香</v>
      </c>
      <c r="E57" s="36" t="s">
        <v>2888</v>
      </c>
      <c r="F57" s="45" t="str">
        <f>VLOOKUP(B57,$N$39:$U$76,5,0)</f>
        <v>ビッグＫＴＳ</v>
      </c>
      <c r="G57" s="35" t="s">
        <v>2889</v>
      </c>
      <c r="H57" s="7"/>
      <c r="I57" s="134"/>
      <c r="J57" s="25"/>
      <c r="K57" s="28"/>
      <c r="L57" s="43"/>
      <c r="M57" s="43"/>
    </row>
    <row r="58" spans="1:13" ht="12" customHeight="1" thickBot="1">
      <c r="A58" s="144"/>
      <c r="B58" s="146"/>
      <c r="C58" s="34">
        <f>VLOOKUP(B57,$N$39:$U$76,6,0)</f>
        <v>3163324</v>
      </c>
      <c r="D58" s="45" t="str">
        <f>VLOOKUP(B57,$N$39:$U$76,7,0)</f>
        <v>長野悠葵</v>
      </c>
      <c r="E58" s="36" t="s">
        <v>2888</v>
      </c>
      <c r="F58" s="45" t="str">
        <f>VLOOKUP(B57,$N$39:$U$76,8,0)</f>
        <v>ひまわりＴＣ</v>
      </c>
      <c r="G58" s="35" t="s">
        <v>2889</v>
      </c>
      <c r="I58" s="135"/>
      <c r="J58" s="101"/>
      <c r="K58" s="28"/>
      <c r="L58" s="43"/>
      <c r="M58" s="43"/>
    </row>
    <row r="59" spans="1:13" ht="12" customHeight="1" thickBot="1">
      <c r="A59" s="144"/>
      <c r="B59" s="146">
        <v>11</v>
      </c>
      <c r="C59" s="34">
        <f>VLOOKUP(B59,$N$39:$V$71,3,0)</f>
        <v>3651692</v>
      </c>
      <c r="D59" s="45" t="str">
        <f>VLOOKUP(B59,$N$39:$U$76,4,0)</f>
        <v>大槻真鈴</v>
      </c>
      <c r="E59" s="36" t="s">
        <v>2888</v>
      </c>
      <c r="F59" s="45" t="str">
        <f>VLOOKUP(B59,$N$39:$U$76,5,0)</f>
        <v>清真学園中</v>
      </c>
      <c r="G59" s="35" t="s">
        <v>2889</v>
      </c>
      <c r="H59" s="5"/>
      <c r="I59" s="92"/>
      <c r="J59" s="27"/>
      <c r="K59" s="28"/>
      <c r="L59" s="43"/>
      <c r="M59" s="43"/>
    </row>
    <row r="60" spans="1:13" ht="12" customHeight="1" thickBot="1">
      <c r="A60" s="144"/>
      <c r="B60" s="146"/>
      <c r="C60" s="34">
        <f>VLOOKUP(B59,$N$39:$U$76,6,0)</f>
        <v>3651691</v>
      </c>
      <c r="D60" s="45" t="str">
        <f>VLOOKUP(B59,$N$39:$U$76,7,0)</f>
        <v>小林優衣</v>
      </c>
      <c r="E60" s="36" t="s">
        <v>2888</v>
      </c>
      <c r="F60" s="45" t="str">
        <f>VLOOKUP(B59,$N$39:$U$76,8,0)</f>
        <v>清真学園中</v>
      </c>
      <c r="G60" s="35" t="s">
        <v>2889</v>
      </c>
      <c r="H60" s="90"/>
      <c r="I60" s="98"/>
      <c r="J60" s="28"/>
      <c r="K60" s="28"/>
      <c r="L60" s="43"/>
      <c r="M60" s="43"/>
    </row>
    <row r="61" spans="1:13" ht="12" customHeight="1">
      <c r="A61" s="144"/>
      <c r="B61" s="146">
        <v>12</v>
      </c>
      <c r="C61" s="34"/>
      <c r="D61" s="45"/>
      <c r="E61" s="145" t="s">
        <v>5065</v>
      </c>
      <c r="F61" s="145"/>
      <c r="G61" s="145"/>
      <c r="H61" s="7"/>
      <c r="I61" s="25"/>
      <c r="J61" s="28"/>
      <c r="K61" s="28"/>
      <c r="L61" s="43"/>
      <c r="M61" s="43"/>
    </row>
    <row r="62" spans="1:13" ht="12" customHeight="1" thickBot="1">
      <c r="A62" s="144"/>
      <c r="B62" s="146"/>
      <c r="C62" s="34"/>
      <c r="D62" s="45"/>
      <c r="E62" s="145"/>
      <c r="F62" s="145"/>
      <c r="G62" s="145"/>
      <c r="I62" s="25"/>
      <c r="J62" s="28"/>
      <c r="K62" s="112" t="s">
        <v>52</v>
      </c>
      <c r="L62" s="43"/>
      <c r="M62" s="43"/>
    </row>
    <row r="63" spans="1:13" ht="12" customHeight="1" thickBot="1">
      <c r="A63" s="144"/>
      <c r="B63" s="146">
        <v>13</v>
      </c>
      <c r="C63" s="34">
        <f>VLOOKUP(B63,$N$39:$V$71,3,0)</f>
        <v>3651665</v>
      </c>
      <c r="D63" s="45" t="str">
        <f>VLOOKUP(B63,$N$39:$U$76,4,0)</f>
        <v>緑川由紀子</v>
      </c>
      <c r="E63" s="36" t="s">
        <v>2888</v>
      </c>
      <c r="F63" s="45" t="str">
        <f>VLOOKUP(B63,$N$39:$U$76,5,0)</f>
        <v>ＮＪＴＣ</v>
      </c>
      <c r="G63" s="35" t="s">
        <v>2889</v>
      </c>
      <c r="H63" s="89"/>
      <c r="I63" s="25"/>
      <c r="J63" s="92"/>
      <c r="K63" s="24">
        <v>84</v>
      </c>
      <c r="L63" s="43"/>
      <c r="M63" s="43"/>
    </row>
    <row r="64" spans="1:13" ht="12" customHeight="1" thickBot="1">
      <c r="A64" s="144"/>
      <c r="B64" s="146"/>
      <c r="C64" s="34">
        <f>VLOOKUP(B63,$N$39:$U$76,6,0)</f>
        <v>3652097</v>
      </c>
      <c r="D64" s="45" t="str">
        <f>VLOOKUP(B63,$N$39:$U$76,7,0)</f>
        <v>遠藤梨央</v>
      </c>
      <c r="E64" s="36" t="s">
        <v>2888</v>
      </c>
      <c r="F64" s="45" t="str">
        <f>VLOOKUP(B63,$N$39:$U$76,8,0)</f>
        <v>神栖ＴＩ‐Ｃｕｂｅ</v>
      </c>
      <c r="G64" s="35" t="s">
        <v>2889</v>
      </c>
      <c r="H64" s="93"/>
      <c r="I64" s="114" t="s">
        <v>52</v>
      </c>
      <c r="J64" s="92"/>
      <c r="K64" s="25"/>
      <c r="L64" s="43"/>
      <c r="M64" s="43"/>
    </row>
    <row r="65" spans="1:13" ht="12" customHeight="1">
      <c r="A65" s="144"/>
      <c r="B65" s="146">
        <v>14</v>
      </c>
      <c r="C65" s="34">
        <f>VLOOKUP(B65,$N$39:$V$71,3,0)</f>
        <v>3651983</v>
      </c>
      <c r="D65" s="45" t="str">
        <f>VLOOKUP(B65,$N$39:$U$76,4,0)</f>
        <v>髙岡佑衣</v>
      </c>
      <c r="E65" s="36" t="s">
        <v>2888</v>
      </c>
      <c r="F65" s="45" t="str">
        <f>VLOOKUP(B65,$N$39:$U$76,5,0)</f>
        <v>ＣＳＪ</v>
      </c>
      <c r="G65" s="35" t="s">
        <v>2889</v>
      </c>
      <c r="H65" s="7"/>
      <c r="I65" s="88">
        <v>80</v>
      </c>
      <c r="J65" s="92"/>
      <c r="K65" s="25"/>
      <c r="L65" s="43"/>
      <c r="M65" s="43"/>
    </row>
    <row r="66" spans="1:13" ht="12" customHeight="1" thickBot="1">
      <c r="A66" s="144"/>
      <c r="B66" s="146"/>
      <c r="C66" s="34">
        <f>VLOOKUP(B65,$N$39:$U$76,6,0)</f>
        <v>3651950</v>
      </c>
      <c r="D66" s="45" t="str">
        <f>VLOOKUP(B65,$N$39:$U$76,7,0)</f>
        <v>野本星空</v>
      </c>
      <c r="E66" s="36" t="s">
        <v>2888</v>
      </c>
      <c r="F66" s="45" t="str">
        <f>VLOOKUP(B65,$N$39:$U$76,8,0)</f>
        <v>ＣＳＪ</v>
      </c>
      <c r="G66" s="35" t="s">
        <v>2889</v>
      </c>
      <c r="I66" s="92"/>
      <c r="J66" s="110" t="s">
        <v>52</v>
      </c>
      <c r="K66" s="25"/>
      <c r="L66" s="43"/>
      <c r="M66" s="43"/>
    </row>
    <row r="67" spans="1:13" ht="12" customHeight="1">
      <c r="A67" s="144"/>
      <c r="B67" s="146">
        <v>15</v>
      </c>
      <c r="C67" s="34"/>
      <c r="D67" s="45"/>
      <c r="E67" s="145" t="s">
        <v>5065</v>
      </c>
      <c r="F67" s="145"/>
      <c r="G67" s="145"/>
      <c r="H67" s="23"/>
      <c r="I67" s="28"/>
      <c r="J67" s="24">
        <v>85</v>
      </c>
      <c r="K67" s="25"/>
      <c r="L67" s="43"/>
      <c r="M67" s="43"/>
    </row>
    <row r="68" spans="1:13" ht="12" customHeight="1" thickBot="1">
      <c r="A68" s="144"/>
      <c r="B68" s="146"/>
      <c r="C68" s="34"/>
      <c r="D68" s="45"/>
      <c r="E68" s="145"/>
      <c r="F68" s="145"/>
      <c r="G68" s="145"/>
      <c r="H68" s="6"/>
      <c r="I68" s="99"/>
      <c r="J68" s="25"/>
      <c r="K68" s="122" t="s">
        <v>55</v>
      </c>
      <c r="L68" s="43"/>
      <c r="M68" s="43"/>
    </row>
    <row r="69" spans="1:13" ht="12" customHeight="1" thickBot="1">
      <c r="A69" s="144"/>
      <c r="B69" s="146">
        <v>16</v>
      </c>
      <c r="C69" s="34">
        <f>VLOOKUP(B69,$N$39:$V$71,3,0)</f>
        <v>3163746</v>
      </c>
      <c r="D69" s="45" t="str">
        <f>VLOOKUP(B69,$N$39:$U$76,4,0)</f>
        <v>志田このみ</v>
      </c>
      <c r="E69" s="36" t="s">
        <v>2888</v>
      </c>
      <c r="F69" s="45" t="str">
        <f>VLOOKUP(B69,$N$39:$U$76,5,0)</f>
        <v>チームＺＩＰ</v>
      </c>
      <c r="G69" s="35" t="s">
        <v>2889</v>
      </c>
      <c r="H69" s="91"/>
      <c r="I69" s="25"/>
      <c r="J69" s="123" t="s">
        <v>1745</v>
      </c>
      <c r="K69" s="25"/>
      <c r="L69" s="43"/>
      <c r="M69" s="43"/>
    </row>
    <row r="70" spans="1:13" ht="12" customHeight="1" thickBot="1">
      <c r="A70" s="144"/>
      <c r="B70" s="146"/>
      <c r="C70" s="34">
        <f>VLOOKUP(B69,$N$39:$U$76,6,0)</f>
        <v>3459956</v>
      </c>
      <c r="D70" s="45" t="str">
        <f>VLOOKUP(B69,$N$39:$U$76,7,0)</f>
        <v>荻原里奈</v>
      </c>
      <c r="E70" s="36" t="s">
        <v>2888</v>
      </c>
      <c r="F70" s="45" t="str">
        <f>VLOOKUP(B69,$N$39:$U$76,8,0)</f>
        <v>木下ＴＣ</v>
      </c>
      <c r="G70" s="35" t="s">
        <v>2889</v>
      </c>
      <c r="I70" s="25"/>
      <c r="J70" s="123" t="s">
        <v>56</v>
      </c>
      <c r="K70" s="90"/>
      <c r="L70" s="104" t="s">
        <v>51</v>
      </c>
      <c r="M70" s="43"/>
    </row>
    <row r="71" spans="1:13" ht="12" customHeight="1">
      <c r="A71" s="18"/>
      <c r="B71" s="20"/>
      <c r="C71" s="37"/>
      <c r="D71" s="38"/>
      <c r="E71" s="39"/>
      <c r="F71" s="40"/>
      <c r="G71" s="38"/>
      <c r="I71" s="25"/>
      <c r="J71" s="123" t="s">
        <v>57</v>
      </c>
      <c r="K71" s="7"/>
      <c r="L71" s="130">
        <v>83</v>
      </c>
      <c r="M71" s="43"/>
    </row>
    <row r="72" ht="13.5">
      <c r="J72" s="129" t="s">
        <v>58</v>
      </c>
    </row>
  </sheetData>
  <sheetProtection/>
  <mergeCells count="73">
    <mergeCell ref="B7:B8"/>
    <mergeCell ref="A5:A6"/>
    <mergeCell ref="E5:G6"/>
    <mergeCell ref="A11:A12"/>
    <mergeCell ref="B11:B12"/>
    <mergeCell ref="A17:A18"/>
    <mergeCell ref="B17:B18"/>
    <mergeCell ref="A15:A16"/>
    <mergeCell ref="A1:G2"/>
    <mergeCell ref="A3:A4"/>
    <mergeCell ref="B3:B4"/>
    <mergeCell ref="A9:A10"/>
    <mergeCell ref="B9:B10"/>
    <mergeCell ref="B5:B6"/>
    <mergeCell ref="A7:A8"/>
    <mergeCell ref="A13:A14"/>
    <mergeCell ref="B13:B14"/>
    <mergeCell ref="B27:B28"/>
    <mergeCell ref="A25:A26"/>
    <mergeCell ref="B25:B26"/>
    <mergeCell ref="B21:B22"/>
    <mergeCell ref="A23:A24"/>
    <mergeCell ref="B23:B24"/>
    <mergeCell ref="A21:A22"/>
    <mergeCell ref="B15:B16"/>
    <mergeCell ref="B41:B42"/>
    <mergeCell ref="B31:B32"/>
    <mergeCell ref="A31:A32"/>
    <mergeCell ref="A37:G38"/>
    <mergeCell ref="A39:A40"/>
    <mergeCell ref="B39:B40"/>
    <mergeCell ref="A33:A34"/>
    <mergeCell ref="B33:B34"/>
    <mergeCell ref="A43:A44"/>
    <mergeCell ref="B43:B44"/>
    <mergeCell ref="E41:G42"/>
    <mergeCell ref="A19:A20"/>
    <mergeCell ref="B19:B20"/>
    <mergeCell ref="A29:A30"/>
    <mergeCell ref="B29:B30"/>
    <mergeCell ref="A27:A28"/>
    <mergeCell ref="E31:G32"/>
    <mergeCell ref="A41:A42"/>
    <mergeCell ref="A45:A46"/>
    <mergeCell ref="B45:B46"/>
    <mergeCell ref="A51:A52"/>
    <mergeCell ref="B51:B52"/>
    <mergeCell ref="B47:B48"/>
    <mergeCell ref="A49:A50"/>
    <mergeCell ref="B49:B50"/>
    <mergeCell ref="A47:A48"/>
    <mergeCell ref="A53:A54"/>
    <mergeCell ref="B53:B54"/>
    <mergeCell ref="B55:B56"/>
    <mergeCell ref="A57:A58"/>
    <mergeCell ref="B57:B58"/>
    <mergeCell ref="A55:A56"/>
    <mergeCell ref="E53:G54"/>
    <mergeCell ref="E55:G56"/>
    <mergeCell ref="E61:G62"/>
    <mergeCell ref="E67:G68"/>
    <mergeCell ref="B63:B64"/>
    <mergeCell ref="A61:A62"/>
    <mergeCell ref="B61:B62"/>
    <mergeCell ref="A59:A60"/>
    <mergeCell ref="B59:B60"/>
    <mergeCell ref="A63:A64"/>
    <mergeCell ref="A69:A70"/>
    <mergeCell ref="B69:B70"/>
    <mergeCell ref="B65:B66"/>
    <mergeCell ref="A67:A68"/>
    <mergeCell ref="B67:B68"/>
    <mergeCell ref="A65:A6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2.50390625" style="0" bestFit="1" customWidth="1"/>
    <col min="2" max="2" width="4.00390625" style="0" bestFit="1" customWidth="1"/>
    <col min="3" max="3" width="7.75390625" style="0" bestFit="1" customWidth="1"/>
    <col min="4" max="4" width="11.00390625" style="0" bestFit="1" customWidth="1"/>
    <col min="5" max="5" width="2.375" style="0" bestFit="1" customWidth="1"/>
    <col min="6" max="6" width="21.625" style="0" bestFit="1" customWidth="1"/>
    <col min="7" max="7" width="2.375" style="0" bestFit="1" customWidth="1"/>
    <col min="8" max="8" width="3.75390625" style="0" customWidth="1"/>
    <col min="9" max="11" width="7.50390625" style="0" customWidth="1"/>
    <col min="12" max="12" width="7.375" style="0" customWidth="1"/>
    <col min="13" max="13" width="7.50390625" style="0" customWidth="1"/>
    <col min="14" max="14" width="7.75390625" style="0" hidden="1" customWidth="1"/>
    <col min="15" max="15" width="6.25390625" style="13" hidden="1" customWidth="1"/>
    <col min="16" max="16" width="9.875" style="0" hidden="1" customWidth="1"/>
    <col min="17" max="17" width="10.75390625" style="0" hidden="1" customWidth="1"/>
    <col min="18" max="18" width="9.375" style="0" hidden="1" customWidth="1"/>
    <col min="19" max="19" width="9.875" style="0" hidden="1" customWidth="1"/>
    <col min="20" max="20" width="11.75390625" style="0" hidden="1" customWidth="1"/>
    <col min="21" max="21" width="18.875" style="0" hidden="1" customWidth="1"/>
    <col min="22" max="26" width="0" style="0" hidden="1" customWidth="1"/>
  </cols>
  <sheetData>
    <row r="1" spans="1:13" ht="12" customHeight="1">
      <c r="A1" s="147" t="s">
        <v>501</v>
      </c>
      <c r="B1" s="147"/>
      <c r="C1" s="147"/>
      <c r="D1" s="147"/>
      <c r="E1" s="147"/>
      <c r="F1" s="147"/>
      <c r="G1" s="147"/>
      <c r="H1" s="32"/>
      <c r="I1" s="32"/>
      <c r="J1" s="32"/>
      <c r="K1" s="32"/>
      <c r="L1" s="32"/>
      <c r="M1" s="32"/>
    </row>
    <row r="2" spans="1:13" ht="12" customHeight="1">
      <c r="A2" s="147"/>
      <c r="B2" s="147"/>
      <c r="C2" s="147"/>
      <c r="D2" s="147"/>
      <c r="E2" s="147"/>
      <c r="F2" s="147"/>
      <c r="G2" s="147"/>
      <c r="H2" s="31" t="s">
        <v>6242</v>
      </c>
      <c r="I2" s="31" t="s">
        <v>6243</v>
      </c>
      <c r="J2" s="31" t="s">
        <v>6244</v>
      </c>
      <c r="K2" s="31" t="s">
        <v>2659</v>
      </c>
      <c r="L2" s="31"/>
      <c r="M2" s="19"/>
    </row>
    <row r="3" spans="1:21" ht="12" customHeight="1" thickBot="1">
      <c r="A3" s="144"/>
      <c r="B3" s="146">
        <v>1</v>
      </c>
      <c r="C3" s="34">
        <f>VLOOKUP(B3,$N$1:$V$18,3,0)</f>
        <v>3256794</v>
      </c>
      <c r="D3" s="45" t="str">
        <f>VLOOKUP(B3,$N$1:$U$22,4,0)</f>
        <v>斉木朋美</v>
      </c>
      <c r="E3" s="36" t="s">
        <v>2888</v>
      </c>
      <c r="F3" s="45" t="str">
        <f>VLOOKUP(B3,$N$1:$U$22,5,0)</f>
        <v>プロフェッショナルＴＳ</v>
      </c>
      <c r="G3" s="35" t="s">
        <v>2889</v>
      </c>
      <c r="H3" s="5"/>
      <c r="N3">
        <v>1</v>
      </c>
      <c r="O3" s="13" t="str">
        <f>ListD!B107</f>
        <v>①</v>
      </c>
      <c r="P3">
        <f>ListD!D107</f>
        <v>3256794</v>
      </c>
      <c r="Q3" t="str">
        <f>ListD!E107</f>
        <v>斉木朋美</v>
      </c>
      <c r="R3" t="str">
        <f>ListD!F107</f>
        <v>プロフェッショナルＴＳ</v>
      </c>
      <c r="S3">
        <f>ListD!H107</f>
        <v>3256926</v>
      </c>
      <c r="T3" t="str">
        <f>ListD!I107</f>
        <v>宮本諒子</v>
      </c>
      <c r="U3" t="str">
        <f>ListD!J107</f>
        <v>ファーイーストジュニアＴＡ</v>
      </c>
    </row>
    <row r="4" spans="1:21" ht="12" customHeight="1" thickBot="1" thickTop="1">
      <c r="A4" s="144"/>
      <c r="B4" s="146"/>
      <c r="C4" s="34">
        <f>VLOOKUP(B3,$N$1:$U$22,6,0)</f>
        <v>3256926</v>
      </c>
      <c r="D4" s="45" t="str">
        <f>VLOOKUP(B3,$N$1:$U$22,7,0)</f>
        <v>宮本諒子</v>
      </c>
      <c r="E4" s="36" t="s">
        <v>2888</v>
      </c>
      <c r="F4" s="45" t="str">
        <f>VLOOKUP(B3,$N$1:$U$22,8,0)</f>
        <v>ファーイーストジュニアＴＡ</v>
      </c>
      <c r="G4" s="35" t="s">
        <v>2889</v>
      </c>
      <c r="H4" s="53"/>
      <c r="I4" s="43"/>
      <c r="J4" s="25"/>
      <c r="K4" s="25"/>
      <c r="L4" s="25"/>
      <c r="M4" s="25"/>
      <c r="N4">
        <v>5</v>
      </c>
      <c r="P4">
        <f>ListD!D108</f>
        <v>3163385</v>
      </c>
      <c r="Q4" t="str">
        <f>ListD!E108</f>
        <v>岡本菜摘</v>
      </c>
      <c r="R4" t="str">
        <f>ListD!F108</f>
        <v>ビッグＫ</v>
      </c>
      <c r="S4">
        <f>ListD!H108</f>
        <v>3163899</v>
      </c>
      <c r="T4" t="str">
        <f>ListD!I108</f>
        <v>観田ありさ</v>
      </c>
      <c r="U4" t="str">
        <f>ListD!J108</f>
        <v>ビッグＫ</v>
      </c>
    </row>
    <row r="5" spans="1:21" ht="14.25" customHeight="1" thickTop="1">
      <c r="A5" s="144"/>
      <c r="B5" s="146">
        <v>2</v>
      </c>
      <c r="C5" s="34"/>
      <c r="D5" s="45"/>
      <c r="E5" s="145" t="s">
        <v>5065</v>
      </c>
      <c r="F5" s="145"/>
      <c r="G5" s="145"/>
      <c r="H5" s="7"/>
      <c r="I5" s="63"/>
      <c r="J5" s="25"/>
      <c r="K5" s="25"/>
      <c r="L5" s="25"/>
      <c r="M5" s="25"/>
      <c r="N5">
        <v>3</v>
      </c>
      <c r="P5">
        <f>ListD!D109</f>
        <v>3164191</v>
      </c>
      <c r="Q5" t="str">
        <f>ListD!E109</f>
        <v>加藤晴美</v>
      </c>
      <c r="R5" t="str">
        <f>ListD!F109</f>
        <v>武蔵野ドームＴＳ</v>
      </c>
      <c r="S5">
        <f>ListD!H109</f>
        <v>3162996</v>
      </c>
      <c r="T5" t="str">
        <f>ListD!I109</f>
        <v>真壁美希</v>
      </c>
      <c r="U5" t="str">
        <f>ListD!J109</f>
        <v>桜田倶楽部</v>
      </c>
    </row>
    <row r="6" spans="1:21" ht="12" customHeight="1" thickBot="1">
      <c r="A6" s="144"/>
      <c r="B6" s="146"/>
      <c r="C6" s="34"/>
      <c r="D6" s="45"/>
      <c r="E6" s="145"/>
      <c r="F6" s="145"/>
      <c r="G6" s="145"/>
      <c r="I6" s="62"/>
      <c r="J6" s="68" t="s">
        <v>7185</v>
      </c>
      <c r="K6" s="25"/>
      <c r="L6" s="25"/>
      <c r="M6" s="25"/>
      <c r="N6">
        <v>8</v>
      </c>
      <c r="P6">
        <f>ListD!D110</f>
        <v>3852152</v>
      </c>
      <c r="Q6" t="str">
        <f>ListD!E110</f>
        <v>箕輪有莉</v>
      </c>
      <c r="R6" t="str">
        <f>ListD!F110</f>
        <v>宇都宮ＴＣ</v>
      </c>
      <c r="S6">
        <f>ListD!H110</f>
        <v>3852207</v>
      </c>
      <c r="T6" t="str">
        <f>ListD!I110</f>
        <v>加藤美怜</v>
      </c>
      <c r="U6" t="str">
        <f>ListD!J110</f>
        <v>宇都宮ＴＣ</v>
      </c>
    </row>
    <row r="7" spans="1:21" ht="12" customHeight="1" thickBot="1" thickTop="1">
      <c r="A7" s="144"/>
      <c r="B7" s="146">
        <v>3</v>
      </c>
      <c r="C7" s="34">
        <f>VLOOKUP(B7,$N$1:$V$18,3,0)</f>
        <v>3164191</v>
      </c>
      <c r="D7" s="45" t="str">
        <f>VLOOKUP(B7,$N$1:$U$22,4,0)</f>
        <v>加藤晴美</v>
      </c>
      <c r="E7" s="36" t="s">
        <v>2888</v>
      </c>
      <c r="F7" s="45" t="str">
        <f>VLOOKUP(B7,$N$1:$U$22,5,0)</f>
        <v>武蔵野ドームＴＳ</v>
      </c>
      <c r="G7" s="35" t="s">
        <v>2889</v>
      </c>
      <c r="H7" s="5"/>
      <c r="I7" s="28"/>
      <c r="J7" s="54">
        <v>83</v>
      </c>
      <c r="K7" s="25"/>
      <c r="L7" s="25"/>
      <c r="M7" s="25"/>
      <c r="N7">
        <v>6</v>
      </c>
      <c r="P7">
        <f>ListD!D111</f>
        <v>3361113</v>
      </c>
      <c r="Q7" t="str">
        <f>ListD!E111</f>
        <v>髙村依里</v>
      </c>
      <c r="R7" t="str">
        <f>ListD!F111</f>
        <v>ロイヤルＳＣＴＡ</v>
      </c>
      <c r="S7">
        <f>ListD!H111</f>
        <v>3361005</v>
      </c>
      <c r="T7" t="str">
        <f>ListD!I111</f>
        <v>加藤有莉</v>
      </c>
      <c r="U7" t="str">
        <f>ListD!J111</f>
        <v>ロイヤルＳＣＴＡ</v>
      </c>
    </row>
    <row r="8" spans="1:21" ht="12" customHeight="1" thickBot="1" thickTop="1">
      <c r="A8" s="144"/>
      <c r="B8" s="146"/>
      <c r="C8" s="34">
        <f>VLOOKUP(B7,$N$1:$U$22,6,0)</f>
        <v>3162996</v>
      </c>
      <c r="D8" s="45" t="str">
        <f>VLOOKUP(B7,$N$1:$U$22,7,0)</f>
        <v>真壁美希</v>
      </c>
      <c r="E8" s="36" t="s">
        <v>2888</v>
      </c>
      <c r="F8" s="45" t="str">
        <f>VLOOKUP(B7,$N$1:$U$22,8,0)</f>
        <v>桜田倶楽部</v>
      </c>
      <c r="G8" s="35" t="s">
        <v>2889</v>
      </c>
      <c r="H8" s="53"/>
      <c r="I8" s="70" t="s">
        <v>7186</v>
      </c>
      <c r="J8" s="62"/>
      <c r="K8" s="25"/>
      <c r="L8" s="25"/>
      <c r="M8" s="25"/>
      <c r="N8">
        <v>4</v>
      </c>
      <c r="P8">
        <f>ListD!D112</f>
        <v>3652147</v>
      </c>
      <c r="Q8" t="str">
        <f>ListD!E112</f>
        <v>湯浅茉夕</v>
      </c>
      <c r="R8" t="str">
        <f>ListD!F112</f>
        <v>大洗ビーチＴＣ</v>
      </c>
      <c r="S8">
        <f>ListD!H112</f>
        <v>3652117</v>
      </c>
      <c r="T8" t="str">
        <f>ListD!I112</f>
        <v>加藤木彩</v>
      </c>
      <c r="U8" t="str">
        <f>ListD!J112</f>
        <v>大洗ビーチＴＣ</v>
      </c>
    </row>
    <row r="9" spans="1:21" ht="12" customHeight="1" thickTop="1">
      <c r="A9" s="144"/>
      <c r="B9" s="146">
        <v>4</v>
      </c>
      <c r="C9" s="34">
        <f>VLOOKUP(B9,$N$1:$V$18,3,0)</f>
        <v>3652147</v>
      </c>
      <c r="D9" s="45" t="str">
        <f>VLOOKUP(B9,$N$1:$U$22,4,0)</f>
        <v>湯浅茉夕</v>
      </c>
      <c r="E9" s="36" t="s">
        <v>2888</v>
      </c>
      <c r="F9" s="45" t="str">
        <f>VLOOKUP(B9,$N$1:$U$22,5,0)</f>
        <v>大洗ビーチＴＣ</v>
      </c>
      <c r="G9" s="35" t="s">
        <v>2889</v>
      </c>
      <c r="H9" s="7"/>
      <c r="I9" s="24">
        <v>86</v>
      </c>
      <c r="J9" s="62"/>
      <c r="K9" s="25"/>
      <c r="L9" s="25"/>
      <c r="M9" s="25"/>
      <c r="N9">
        <v>7</v>
      </c>
      <c r="P9">
        <f>ListD!D113</f>
        <v>3361139</v>
      </c>
      <c r="Q9" t="str">
        <f>ListD!E113</f>
        <v>金澤あすみ</v>
      </c>
      <c r="R9" t="str">
        <f>ListD!F113</f>
        <v>Ｋｅｎ’ｓ　ＮａｇａｔｓｕｋａＴＡ</v>
      </c>
      <c r="S9">
        <f>ListD!H113</f>
        <v>3361390</v>
      </c>
      <c r="T9" t="str">
        <f>ListD!I113</f>
        <v>谷古宇茉弥</v>
      </c>
      <c r="U9" t="str">
        <f>ListD!J113</f>
        <v>Ｋｅｎ’ｓ　ＮａｇａｔｓｕｋａＴＡ</v>
      </c>
    </row>
    <row r="10" spans="1:17" ht="12" customHeight="1" thickBot="1">
      <c r="A10" s="144"/>
      <c r="B10" s="146"/>
      <c r="C10" s="34">
        <f>VLOOKUP(B9,$N$1:$U$22,6,0)</f>
        <v>3652117</v>
      </c>
      <c r="D10" s="45" t="str">
        <f>VLOOKUP(B9,$N$1:$U$22,7,0)</f>
        <v>加藤木彩</v>
      </c>
      <c r="E10" s="36" t="s">
        <v>2888</v>
      </c>
      <c r="F10" s="45" t="str">
        <f>VLOOKUP(B9,$N$1:$U$22,8,0)</f>
        <v>大洗ビーチＴＣ</v>
      </c>
      <c r="G10" s="35" t="s">
        <v>2889</v>
      </c>
      <c r="I10" s="25"/>
      <c r="J10" s="62"/>
      <c r="K10" s="85" t="s">
        <v>7184</v>
      </c>
      <c r="L10" s="25"/>
      <c r="M10" s="25"/>
      <c r="N10">
        <v>2</v>
      </c>
      <c r="Q10" t="s">
        <v>2704</v>
      </c>
    </row>
    <row r="11" spans="1:13" ht="12" customHeight="1" thickTop="1">
      <c r="A11" s="144"/>
      <c r="B11" s="146">
        <v>5</v>
      </c>
      <c r="C11" s="34">
        <f>VLOOKUP(B11,$N$1:$V$18,3,0)</f>
        <v>3163385</v>
      </c>
      <c r="D11" s="45" t="str">
        <f>VLOOKUP(B11,$N$1:$U$22,4,0)</f>
        <v>岡本菜摘</v>
      </c>
      <c r="E11" s="36" t="s">
        <v>2888</v>
      </c>
      <c r="F11" s="45" t="str">
        <f>VLOOKUP(B11,$N$1:$U$22,5,0)</f>
        <v>ビッグＫ</v>
      </c>
      <c r="G11" s="35" t="s">
        <v>2889</v>
      </c>
      <c r="H11" s="23"/>
      <c r="I11" s="25"/>
      <c r="J11" s="28"/>
      <c r="K11" s="30" t="s">
        <v>7183</v>
      </c>
      <c r="L11" s="43"/>
      <c r="M11" s="25"/>
    </row>
    <row r="12" spans="1:13" ht="12" customHeight="1">
      <c r="A12" s="144"/>
      <c r="B12" s="146"/>
      <c r="C12" s="34">
        <f>VLOOKUP(B11,$N$1:$U$22,6,0)</f>
        <v>3163899</v>
      </c>
      <c r="D12" s="45" t="str">
        <f>VLOOKUP(B11,$N$1:$U$22,7,0)</f>
        <v>観田ありさ</v>
      </c>
      <c r="E12" s="36" t="s">
        <v>2888</v>
      </c>
      <c r="F12" s="45" t="str">
        <f>VLOOKUP(B11,$N$1:$U$22,8,0)</f>
        <v>ビッグＫ</v>
      </c>
      <c r="G12" s="35" t="s">
        <v>2889</v>
      </c>
      <c r="H12" s="6"/>
      <c r="I12" s="41"/>
      <c r="J12" s="28"/>
      <c r="K12" s="43"/>
      <c r="L12" s="43"/>
      <c r="M12" s="25"/>
    </row>
    <row r="13" spans="1:13" ht="12" customHeight="1">
      <c r="A13" s="144"/>
      <c r="B13" s="146">
        <v>6</v>
      </c>
      <c r="C13" s="34">
        <f>VLOOKUP(B13,$N$1:$V$18,3,0)</f>
        <v>3361113</v>
      </c>
      <c r="D13" s="45" t="str">
        <f>VLOOKUP(B13,$N$1:$U$22,4,0)</f>
        <v>髙村依里</v>
      </c>
      <c r="E13" s="36" t="s">
        <v>2888</v>
      </c>
      <c r="F13" s="45" t="str">
        <f>VLOOKUP(B13,$N$1:$U$22,5,0)</f>
        <v>ロイヤルＳＣＴＡ</v>
      </c>
      <c r="G13" s="35" t="s">
        <v>2889</v>
      </c>
      <c r="H13" s="7"/>
      <c r="I13" s="26"/>
      <c r="J13" s="28"/>
      <c r="K13" s="43"/>
      <c r="L13" s="43"/>
      <c r="M13" s="25"/>
    </row>
    <row r="14" spans="1:13" ht="12" customHeight="1" thickBot="1">
      <c r="A14" s="144"/>
      <c r="B14" s="146"/>
      <c r="C14" s="34">
        <f>VLOOKUP(B13,$N$1:$U$22,6,0)</f>
        <v>3361005</v>
      </c>
      <c r="D14" s="45" t="str">
        <f>VLOOKUP(B13,$N$1:$U$22,7,0)</f>
        <v>加藤有莉</v>
      </c>
      <c r="E14" s="36" t="s">
        <v>2888</v>
      </c>
      <c r="F14" s="45" t="str">
        <f>VLOOKUP(B13,$N$1:$U$22,8,0)</f>
        <v>ロイヤルＳＣＴＡ</v>
      </c>
      <c r="G14" s="35" t="s">
        <v>2889</v>
      </c>
      <c r="I14" s="28"/>
      <c r="J14" s="44"/>
      <c r="K14" s="43"/>
      <c r="L14" s="43"/>
      <c r="M14" s="25"/>
    </row>
    <row r="15" spans="1:13" ht="12" customHeight="1" thickBot="1" thickTop="1">
      <c r="A15" s="144"/>
      <c r="B15" s="146">
        <v>7</v>
      </c>
      <c r="C15" s="34">
        <f>VLOOKUP(B15,$N$1:$V$18,3,0)</f>
        <v>3361139</v>
      </c>
      <c r="D15" s="45" t="str">
        <f>VLOOKUP(B15,$N$1:$U$22,4,0)</f>
        <v>金澤あすみ</v>
      </c>
      <c r="E15" s="36" t="s">
        <v>2888</v>
      </c>
      <c r="F15" s="45" t="str">
        <f>VLOOKUP(B15,$N$1:$U$22,5,0)</f>
        <v>Ｋｅｎ’ｓ　ＮａｇａｔｓｕｋａＴＡ</v>
      </c>
      <c r="G15" s="35" t="s">
        <v>2889</v>
      </c>
      <c r="H15" s="5"/>
      <c r="I15" s="62"/>
      <c r="J15" s="57" t="s">
        <v>5961</v>
      </c>
      <c r="K15" s="43"/>
      <c r="L15" s="43"/>
      <c r="M15" s="25"/>
    </row>
    <row r="16" spans="1:13" ht="12" customHeight="1" thickBot="1" thickTop="1">
      <c r="A16" s="144"/>
      <c r="B16" s="146"/>
      <c r="C16" s="34">
        <f>VLOOKUP(B15,$N$1:$U$22,6,0)</f>
        <v>3361390</v>
      </c>
      <c r="D16" s="45" t="str">
        <f>VLOOKUP(B15,$N$1:$U$22,7,0)</f>
        <v>谷古宇茉弥</v>
      </c>
      <c r="E16" s="36" t="s">
        <v>2888</v>
      </c>
      <c r="F16" s="45" t="str">
        <f>VLOOKUP(B15,$N$1:$U$22,8,0)</f>
        <v>Ｋｅｎ’ｓ　ＮａｇａｔｓｕｋａＴＡ</v>
      </c>
      <c r="G16" s="35" t="s">
        <v>2889</v>
      </c>
      <c r="H16" s="53"/>
      <c r="I16" s="84" t="s">
        <v>7187</v>
      </c>
      <c r="J16" s="25"/>
      <c r="K16" s="43"/>
      <c r="L16" s="43"/>
      <c r="M16" s="25"/>
    </row>
    <row r="17" spans="1:13" ht="12" customHeight="1" thickTop="1">
      <c r="A17" s="144"/>
      <c r="B17" s="146">
        <v>8</v>
      </c>
      <c r="C17" s="34">
        <f>VLOOKUP(B17,$N$1:$V$18,3,0)</f>
        <v>3852152</v>
      </c>
      <c r="D17" s="45" t="str">
        <f>VLOOKUP(B17,$N$1:$U$22,4,0)</f>
        <v>箕輪有莉</v>
      </c>
      <c r="E17" s="36" t="s">
        <v>2888</v>
      </c>
      <c r="F17" s="45" t="str">
        <f>VLOOKUP(B17,$N$1:$U$22,5,0)</f>
        <v>宇都宮ＴＣ</v>
      </c>
      <c r="G17" s="35" t="s">
        <v>2889</v>
      </c>
      <c r="H17" s="7"/>
      <c r="I17" s="24">
        <v>97</v>
      </c>
      <c r="J17" s="25"/>
      <c r="K17" s="43"/>
      <c r="L17" s="43"/>
      <c r="M17" s="25"/>
    </row>
    <row r="18" spans="1:13" ht="12" customHeight="1">
      <c r="A18" s="144"/>
      <c r="B18" s="146"/>
      <c r="C18" s="34">
        <f>VLOOKUP(B17,$N$1:$U$22,6,0)</f>
        <v>3852207</v>
      </c>
      <c r="D18" s="45" t="str">
        <f>VLOOKUP(B17,$N$1:$U$22,7,0)</f>
        <v>加藤美怜</v>
      </c>
      <c r="E18" s="36" t="s">
        <v>2888</v>
      </c>
      <c r="F18" s="45" t="str">
        <f>VLOOKUP(B17,$N$1:$U$22,8,0)</f>
        <v>宇都宮ＴＣ</v>
      </c>
      <c r="G18" s="35" t="s">
        <v>2889</v>
      </c>
      <c r="I18" s="25"/>
      <c r="J18" s="25"/>
      <c r="K18" s="43"/>
      <c r="L18" s="43"/>
      <c r="M18" s="25"/>
    </row>
    <row r="19" spans="1:13" ht="12" customHeight="1">
      <c r="A19" s="18"/>
      <c r="B19" s="20"/>
      <c r="C19" s="37"/>
      <c r="D19" s="38"/>
      <c r="E19" s="39"/>
      <c r="F19" s="40"/>
      <c r="G19" s="38"/>
      <c r="I19" s="25"/>
      <c r="J19" s="25"/>
      <c r="K19" s="25"/>
      <c r="L19" s="43"/>
      <c r="M19" s="43"/>
    </row>
    <row r="20" spans="1:13" ht="12" customHeight="1">
      <c r="A20" s="147" t="s">
        <v>2999</v>
      </c>
      <c r="B20" s="147"/>
      <c r="C20" s="147"/>
      <c r="D20" s="147"/>
      <c r="E20" s="147"/>
      <c r="F20" s="147"/>
      <c r="G20" s="147"/>
      <c r="H20" s="33"/>
      <c r="I20" s="33"/>
      <c r="J20" s="33"/>
      <c r="K20" s="33"/>
      <c r="L20" s="33"/>
      <c r="M20" s="33"/>
    </row>
    <row r="21" spans="1:13" ht="12" customHeight="1">
      <c r="A21" s="147"/>
      <c r="B21" s="147"/>
      <c r="C21" s="147"/>
      <c r="D21" s="147"/>
      <c r="E21" s="147"/>
      <c r="F21" s="147"/>
      <c r="G21" s="147"/>
      <c r="H21" s="31" t="s">
        <v>5066</v>
      </c>
      <c r="I21" s="31" t="s">
        <v>5067</v>
      </c>
      <c r="J21" s="31" t="s">
        <v>5068</v>
      </c>
      <c r="K21" s="31" t="s">
        <v>1945</v>
      </c>
      <c r="L21" s="19"/>
      <c r="M21" s="19"/>
    </row>
    <row r="22" spans="1:21" ht="12" customHeight="1" thickBot="1">
      <c r="A22" s="144"/>
      <c r="B22" s="146">
        <v>1</v>
      </c>
      <c r="C22" s="34">
        <f>VLOOKUP(B22,$N$22:$V$37,3,0)</f>
        <v>3652056</v>
      </c>
      <c r="D22" s="45" t="str">
        <f>VLOOKUP(B22,$N$22:$U$37,4,0)</f>
        <v>森田李瑳子</v>
      </c>
      <c r="E22" s="36" t="s">
        <v>2888</v>
      </c>
      <c r="F22" s="45" t="str">
        <f>VLOOKUP(B22,$N$22:$U$37,5,0)</f>
        <v>ＣＳＪ</v>
      </c>
      <c r="G22" s="35" t="s">
        <v>2889</v>
      </c>
      <c r="H22" s="5"/>
      <c r="N22">
        <v>1</v>
      </c>
      <c r="O22" s="13" t="str">
        <f>ListD!B116</f>
        <v>①</v>
      </c>
      <c r="P22">
        <f>ListD!D116</f>
        <v>3652056</v>
      </c>
      <c r="Q22" t="str">
        <f>ListD!E116</f>
        <v>森田李瑳子</v>
      </c>
      <c r="R22" t="str">
        <f>ListD!F116</f>
        <v>ＣＳＪ</v>
      </c>
      <c r="S22">
        <f>ListD!H116</f>
        <v>3652058</v>
      </c>
      <c r="T22" t="str">
        <f>ListD!I116</f>
        <v>松下栞奈</v>
      </c>
      <c r="U22" t="str">
        <f>ListD!J116</f>
        <v>ＣＳＪ</v>
      </c>
    </row>
    <row r="23" spans="1:21" ht="12" customHeight="1" thickBot="1" thickTop="1">
      <c r="A23" s="144"/>
      <c r="B23" s="146"/>
      <c r="C23" s="34">
        <f>VLOOKUP(B22,$N$22:$U$37,6,0)</f>
        <v>3652058</v>
      </c>
      <c r="D23" s="45" t="str">
        <f>VLOOKUP(B22,$N$22:$U$37,7,0)</f>
        <v>松下栞奈</v>
      </c>
      <c r="E23" s="36" t="s">
        <v>2888</v>
      </c>
      <c r="F23" s="45" t="str">
        <f>VLOOKUP(B22,$N$22:$U$37,8,0)</f>
        <v>ＣＳＪ</v>
      </c>
      <c r="G23" s="35" t="s">
        <v>2889</v>
      </c>
      <c r="H23" s="53"/>
      <c r="I23" s="43"/>
      <c r="J23" s="25"/>
      <c r="K23" s="25"/>
      <c r="L23" s="25"/>
      <c r="M23" s="25"/>
      <c r="N23">
        <v>16</v>
      </c>
      <c r="O23" s="13" t="str">
        <f>ListD!B117</f>
        <v>②</v>
      </c>
      <c r="P23">
        <f>ListD!D117</f>
        <v>3361172</v>
      </c>
      <c r="Q23" t="str">
        <f>ListD!E117</f>
        <v>河野未来</v>
      </c>
      <c r="R23" t="str">
        <f>ListD!F117</f>
        <v>初石ＴＣ</v>
      </c>
      <c r="S23">
        <f>ListD!H117</f>
        <v>3361192</v>
      </c>
      <c r="T23" t="str">
        <f>ListD!I117</f>
        <v>中村茜</v>
      </c>
      <c r="U23" t="str">
        <f>ListD!J117</f>
        <v>初石ＴＣ</v>
      </c>
    </row>
    <row r="24" spans="1:21" ht="12" customHeight="1" thickTop="1">
      <c r="A24" s="144"/>
      <c r="B24" s="146">
        <v>2</v>
      </c>
      <c r="C24" s="34"/>
      <c r="D24" s="45"/>
      <c r="E24" s="145" t="s">
        <v>5065</v>
      </c>
      <c r="F24" s="145"/>
      <c r="G24" s="145"/>
      <c r="H24" s="7"/>
      <c r="I24" s="63"/>
      <c r="J24" s="25"/>
      <c r="K24" s="25"/>
      <c r="L24" s="25"/>
      <c r="M24" s="25"/>
      <c r="N24">
        <v>3</v>
      </c>
      <c r="P24">
        <f>ListD!D118</f>
        <v>3361279</v>
      </c>
      <c r="Q24" t="str">
        <f>ListD!E118</f>
        <v>中山麗未</v>
      </c>
      <c r="R24" t="str">
        <f>ListD!F118</f>
        <v>初石ＴＣ</v>
      </c>
      <c r="S24">
        <f>ListD!H118</f>
        <v>3361160</v>
      </c>
      <c r="T24" t="str">
        <f>ListD!I118</f>
        <v>西郷里奈</v>
      </c>
      <c r="U24" t="str">
        <f>ListD!J118</f>
        <v>楠クラブ</v>
      </c>
    </row>
    <row r="25" spans="1:21" ht="12" customHeight="1" thickBot="1">
      <c r="A25" s="144"/>
      <c r="B25" s="146"/>
      <c r="C25" s="34"/>
      <c r="D25" s="45"/>
      <c r="E25" s="145"/>
      <c r="F25" s="145"/>
      <c r="G25" s="145"/>
      <c r="I25" s="62"/>
      <c r="J25" s="68" t="s">
        <v>7190</v>
      </c>
      <c r="K25" s="25"/>
      <c r="L25" s="25"/>
      <c r="M25" s="25"/>
      <c r="N25">
        <v>5</v>
      </c>
      <c r="P25">
        <f>ListD!D119</f>
        <v>3360960</v>
      </c>
      <c r="Q25" t="str">
        <f>ListD!E119</f>
        <v>八田佳子</v>
      </c>
      <c r="R25" t="str">
        <f>ListD!F119</f>
        <v>ＴＡＣ</v>
      </c>
      <c r="S25">
        <f>ListD!H119</f>
        <v>3361264</v>
      </c>
      <c r="T25" t="str">
        <f>ListD!I119</f>
        <v>小林真実</v>
      </c>
      <c r="U25" t="str">
        <f>ListD!J119</f>
        <v>吉田記念テニス研修センター</v>
      </c>
    </row>
    <row r="26" spans="1:21" ht="12" customHeight="1" thickTop="1">
      <c r="A26" s="144"/>
      <c r="B26" s="146">
        <v>3</v>
      </c>
      <c r="C26" s="34">
        <f>VLOOKUP(B26,$N$22:$V$38,3,0)</f>
        <v>3361279</v>
      </c>
      <c r="D26" s="45" t="str">
        <f>VLOOKUP(B26,$N$22:$U$38,4,0)</f>
        <v>中山麗未</v>
      </c>
      <c r="E26" s="36" t="s">
        <v>2888</v>
      </c>
      <c r="F26" s="45" t="str">
        <f>VLOOKUP(B26,$N$22:$U$38,5,0)</f>
        <v>初石ＴＣ</v>
      </c>
      <c r="G26" s="35" t="s">
        <v>2889</v>
      </c>
      <c r="H26" s="23"/>
      <c r="I26" s="28"/>
      <c r="J26" s="54" t="s">
        <v>7189</v>
      </c>
      <c r="K26" s="25"/>
      <c r="L26" s="25"/>
      <c r="M26" s="25"/>
      <c r="N26">
        <v>12</v>
      </c>
      <c r="P26">
        <f>ListD!D120</f>
        <v>3361064</v>
      </c>
      <c r="Q26" t="str">
        <f>ListD!E120</f>
        <v>宮本愛弓</v>
      </c>
      <c r="R26" t="str">
        <f>ListD!F120</f>
        <v>Ｋ‐Ｔｅｎｎｉｓ　Ｔｒａｉｎｉｎｎｇ</v>
      </c>
      <c r="S26">
        <f>ListD!H120</f>
        <v>3361193</v>
      </c>
      <c r="T26" t="str">
        <f>ListD!I120</f>
        <v>塚原優希</v>
      </c>
      <c r="U26" t="str">
        <f>ListD!J120</f>
        <v>志津テニスクラブ</v>
      </c>
    </row>
    <row r="27" spans="1:21" ht="12" customHeight="1" thickBot="1">
      <c r="A27" s="144"/>
      <c r="B27" s="146"/>
      <c r="C27" s="34">
        <f>VLOOKUP(B26,$N$22:$U$38,6,0)</f>
        <v>3361160</v>
      </c>
      <c r="D27" s="45" t="str">
        <f>VLOOKUP(B26,$N$22:$U$38,7,0)</f>
        <v>西郷里奈</v>
      </c>
      <c r="E27" s="36" t="s">
        <v>2888</v>
      </c>
      <c r="F27" s="45" t="str">
        <f>VLOOKUP(B26,$N$22:$U$38,8,0)</f>
        <v>楠クラブ</v>
      </c>
      <c r="G27" s="35" t="s">
        <v>2889</v>
      </c>
      <c r="H27" s="6"/>
      <c r="I27" s="69" t="s">
        <v>7191</v>
      </c>
      <c r="J27" s="62"/>
      <c r="K27" s="25"/>
      <c r="L27" s="25"/>
      <c r="M27" s="25"/>
      <c r="N27">
        <v>7</v>
      </c>
      <c r="P27">
        <f>ListD!D121</f>
        <v>3652199</v>
      </c>
      <c r="Q27" t="str">
        <f>ListD!E121</f>
        <v>荒木田怜那</v>
      </c>
      <c r="R27" t="str">
        <f>ListD!F121</f>
        <v>ＮＪＴＣ</v>
      </c>
      <c r="S27">
        <f>ListD!H121</f>
        <v>3652064</v>
      </c>
      <c r="T27" t="str">
        <f>ListD!I121</f>
        <v>高野真衣</v>
      </c>
      <c r="U27" t="str">
        <f>ListD!J121</f>
        <v>ＮＪＴＣ</v>
      </c>
    </row>
    <row r="28" spans="1:21" ht="12" customHeight="1" thickBot="1" thickTop="1">
      <c r="A28" s="144"/>
      <c r="B28" s="146">
        <v>4</v>
      </c>
      <c r="C28" s="34">
        <f>VLOOKUP(B28,$N$22:$V$38,3,0)</f>
        <v>3852269</v>
      </c>
      <c r="D28" s="45" t="str">
        <f>VLOOKUP(B28,$N$22:$U$38,4,0)</f>
        <v>山口紗緒里</v>
      </c>
      <c r="E28" s="36" t="s">
        <v>2888</v>
      </c>
      <c r="F28" s="45" t="str">
        <f>VLOOKUP(B28,$N$22:$U$38,5,0)</f>
        <v>ＳＴＴ</v>
      </c>
      <c r="G28" s="35" t="s">
        <v>2889</v>
      </c>
      <c r="H28" s="58"/>
      <c r="I28" s="57">
        <v>86</v>
      </c>
      <c r="J28" s="62"/>
      <c r="K28" s="25"/>
      <c r="L28" s="25"/>
      <c r="M28" s="25"/>
      <c r="N28">
        <v>4</v>
      </c>
      <c r="P28">
        <f>ListD!D122</f>
        <v>3852269</v>
      </c>
      <c r="Q28" t="str">
        <f>ListD!E122</f>
        <v>山口紗緒里</v>
      </c>
      <c r="R28" t="str">
        <f>ListD!F122</f>
        <v>ＳＴＴ</v>
      </c>
      <c r="S28">
        <f>ListD!H122</f>
        <v>3852247</v>
      </c>
      <c r="T28" t="str">
        <f>ListD!I122</f>
        <v>関口彩花</v>
      </c>
      <c r="U28" t="str">
        <f>ListD!J122</f>
        <v>ＯＴＳＣ</v>
      </c>
    </row>
    <row r="29" spans="1:21" ht="12" customHeight="1" thickBot="1" thickTop="1">
      <c r="A29" s="144"/>
      <c r="B29" s="146"/>
      <c r="C29" s="34">
        <f>VLOOKUP(B28,$N$22:$U$38,6,0)</f>
        <v>3852247</v>
      </c>
      <c r="D29" s="45" t="str">
        <f>VLOOKUP(B28,$N$22:$U$38,7,0)</f>
        <v>関口彩花</v>
      </c>
      <c r="E29" s="36" t="s">
        <v>2888</v>
      </c>
      <c r="F29" s="45" t="str">
        <f>VLOOKUP(B28,$N$22:$U$38,8,0)</f>
        <v>ＯＴＳＣ</v>
      </c>
      <c r="G29" s="35" t="s">
        <v>2889</v>
      </c>
      <c r="I29" s="25"/>
      <c r="J29" s="62"/>
      <c r="K29" s="141" t="s">
        <v>7190</v>
      </c>
      <c r="L29" s="25"/>
      <c r="M29" s="25"/>
      <c r="N29">
        <v>14</v>
      </c>
      <c r="P29">
        <f>ListD!D123</f>
        <v>3652178</v>
      </c>
      <c r="Q29" t="str">
        <f>ListD!E123</f>
        <v>武部せな</v>
      </c>
      <c r="R29" t="str">
        <f>ListD!F123</f>
        <v>ＣＳＪ</v>
      </c>
      <c r="S29">
        <f>ListD!H123</f>
        <v>3652180</v>
      </c>
      <c r="T29" t="str">
        <f>ListD!I123</f>
        <v>佐藤久真莉</v>
      </c>
      <c r="U29" t="str">
        <f>ListD!J123</f>
        <v>ＣＳＪ</v>
      </c>
    </row>
    <row r="30" spans="1:21" ht="12" customHeight="1" thickBot="1" thickTop="1">
      <c r="A30" s="144"/>
      <c r="B30" s="146">
        <v>5</v>
      </c>
      <c r="C30" s="34">
        <f>VLOOKUP(B30,$N$22:$V$38,3,0)</f>
        <v>3360960</v>
      </c>
      <c r="D30" s="45" t="str">
        <f>VLOOKUP(B30,$N$22:$U$38,4,0)</f>
        <v>八田佳子</v>
      </c>
      <c r="E30" s="36" t="s">
        <v>2888</v>
      </c>
      <c r="F30" s="45" t="str">
        <f>VLOOKUP(B30,$N$22:$U$38,5,0)</f>
        <v>ＴＡＣ</v>
      </c>
      <c r="G30" s="35" t="s">
        <v>2889</v>
      </c>
      <c r="H30" s="23"/>
      <c r="I30" s="25"/>
      <c r="J30" s="28"/>
      <c r="K30" s="27">
        <v>83</v>
      </c>
      <c r="L30" s="43"/>
      <c r="M30" s="25"/>
      <c r="N30">
        <v>9</v>
      </c>
      <c r="P30">
        <f>ListD!D124</f>
        <v>3652177</v>
      </c>
      <c r="Q30" t="str">
        <f>ListD!E124</f>
        <v>大塚藍奈</v>
      </c>
      <c r="R30" t="str">
        <f>ListD!F124</f>
        <v>ＣＳＪ</v>
      </c>
      <c r="S30">
        <f>ListD!H124</f>
        <v>3652189</v>
      </c>
      <c r="T30" t="str">
        <f>ListD!I124</f>
        <v>川村茉那</v>
      </c>
      <c r="U30" t="str">
        <f>ListD!J124</f>
        <v>ＣＳＪ</v>
      </c>
    </row>
    <row r="31" spans="1:17" ht="12" customHeight="1" thickBot="1" thickTop="1">
      <c r="A31" s="144"/>
      <c r="B31" s="146"/>
      <c r="C31" s="34">
        <f>VLOOKUP(B30,$N$22:$U$38,6,0)</f>
        <v>3361264</v>
      </c>
      <c r="D31" s="45" t="str">
        <f>VLOOKUP(B30,$N$22:$U$38,7,0)</f>
        <v>小林真実</v>
      </c>
      <c r="E31" s="36" t="s">
        <v>2888</v>
      </c>
      <c r="F31" s="45" t="str">
        <f>VLOOKUP(B30,$N$22:$U$38,8,0)</f>
        <v>吉田記念テニス研修センター</v>
      </c>
      <c r="G31" s="35" t="s">
        <v>2889</v>
      </c>
      <c r="H31" s="53"/>
      <c r="I31" s="43"/>
      <c r="J31" s="28"/>
      <c r="K31" s="28"/>
      <c r="L31" s="43"/>
      <c r="M31" s="25"/>
      <c r="Q31" t="s">
        <v>2704</v>
      </c>
    </row>
    <row r="32" spans="1:17" ht="12" customHeight="1" thickTop="1">
      <c r="A32" s="144"/>
      <c r="B32" s="146">
        <v>6</v>
      </c>
      <c r="C32" s="34"/>
      <c r="D32" s="45"/>
      <c r="E32" s="145" t="s">
        <v>5065</v>
      </c>
      <c r="F32" s="145"/>
      <c r="G32" s="145"/>
      <c r="H32" s="7"/>
      <c r="I32" s="63"/>
      <c r="J32" s="28"/>
      <c r="K32" s="28"/>
      <c r="L32" s="43"/>
      <c r="M32" s="25"/>
      <c r="Q32" t="s">
        <v>2704</v>
      </c>
    </row>
    <row r="33" spans="1:17" ht="12" customHeight="1" thickBot="1">
      <c r="A33" s="144"/>
      <c r="B33" s="146"/>
      <c r="C33" s="34"/>
      <c r="D33" s="45"/>
      <c r="E33" s="145"/>
      <c r="F33" s="145"/>
      <c r="G33" s="145"/>
      <c r="I33" s="62"/>
      <c r="J33" s="142" t="s">
        <v>7192</v>
      </c>
      <c r="K33" s="28"/>
      <c r="L33" s="43"/>
      <c r="M33" s="25"/>
      <c r="Q33" t="s">
        <v>2704</v>
      </c>
    </row>
    <row r="34" spans="1:17" ht="12" customHeight="1" thickBot="1" thickTop="1">
      <c r="A34" s="144"/>
      <c r="B34" s="146">
        <v>7</v>
      </c>
      <c r="C34" s="34">
        <f>VLOOKUP(B34,$N$22:$V$38,3,0)</f>
        <v>3652199</v>
      </c>
      <c r="D34" s="45" t="str">
        <f>VLOOKUP(B34,$N$22:$U$38,4,0)</f>
        <v>荒木田怜那</v>
      </c>
      <c r="E34" s="36" t="s">
        <v>2888</v>
      </c>
      <c r="F34" s="45" t="str">
        <f>VLOOKUP(B34,$N$22:$U$38,5,0)</f>
        <v>ＮＪＴＣ</v>
      </c>
      <c r="G34" s="35" t="s">
        <v>2889</v>
      </c>
      <c r="H34" s="5"/>
      <c r="I34" s="28"/>
      <c r="J34" s="24">
        <v>81</v>
      </c>
      <c r="K34" s="28"/>
      <c r="L34" s="43"/>
      <c r="M34" s="25"/>
      <c r="Q34" t="s">
        <v>2704</v>
      </c>
    </row>
    <row r="35" spans="1:17" ht="12" customHeight="1" thickBot="1" thickTop="1">
      <c r="A35" s="144"/>
      <c r="B35" s="146"/>
      <c r="C35" s="34">
        <f>VLOOKUP(B34,$N$22:$U$38,6,0)</f>
        <v>3652064</v>
      </c>
      <c r="D35" s="45" t="str">
        <f>VLOOKUP(B34,$N$22:$U$38,7,0)</f>
        <v>高野真衣</v>
      </c>
      <c r="E35" s="36" t="s">
        <v>2888</v>
      </c>
      <c r="F35" s="45" t="str">
        <f>VLOOKUP(B34,$N$22:$U$38,8,0)</f>
        <v>ＮＪＴＣ</v>
      </c>
      <c r="G35" s="35" t="s">
        <v>2889</v>
      </c>
      <c r="H35" s="53"/>
      <c r="I35" s="82"/>
      <c r="J35" s="25"/>
      <c r="K35" s="28"/>
      <c r="L35" s="43"/>
      <c r="M35" s="25"/>
      <c r="Q35" t="s">
        <v>2704</v>
      </c>
    </row>
    <row r="36" spans="1:17" ht="12" customHeight="1" thickTop="1">
      <c r="A36" s="144"/>
      <c r="B36" s="146">
        <v>8</v>
      </c>
      <c r="C36" s="34"/>
      <c r="D36" s="45"/>
      <c r="E36" s="145" t="s">
        <v>5065</v>
      </c>
      <c r="F36" s="145"/>
      <c r="G36" s="145"/>
      <c r="H36" s="7"/>
      <c r="I36" s="24"/>
      <c r="J36" s="25"/>
      <c r="K36" s="28"/>
      <c r="L36" s="43"/>
      <c r="M36" s="25"/>
      <c r="Q36" t="s">
        <v>2704</v>
      </c>
    </row>
    <row r="37" spans="1:17" ht="12" customHeight="1" thickBot="1">
      <c r="A37" s="144"/>
      <c r="B37" s="146"/>
      <c r="C37" s="34"/>
      <c r="D37" s="45"/>
      <c r="E37" s="145"/>
      <c r="F37" s="145"/>
      <c r="G37" s="145"/>
      <c r="I37" s="25"/>
      <c r="J37" s="25"/>
      <c r="K37" s="28"/>
      <c r="L37" s="72" t="s">
        <v>7194</v>
      </c>
      <c r="M37" s="25"/>
      <c r="Q37" t="s">
        <v>2704</v>
      </c>
    </row>
    <row r="38" spans="1:13" ht="12" customHeight="1" thickBot="1" thickTop="1">
      <c r="A38" s="144"/>
      <c r="B38" s="146">
        <v>9</v>
      </c>
      <c r="C38" s="34">
        <f>VLOOKUP(B38,$N$22:$V$37,3,0)</f>
        <v>3652177</v>
      </c>
      <c r="D38" s="45" t="str">
        <f>VLOOKUP(B38,$N$22:$U$37,4,0)</f>
        <v>大塚藍奈</v>
      </c>
      <c r="E38" s="36" t="s">
        <v>2888</v>
      </c>
      <c r="F38" s="45" t="str">
        <f>VLOOKUP(B38,$N$22:$U$37,5,0)</f>
        <v>ＣＳＪ</v>
      </c>
      <c r="G38" s="35" t="s">
        <v>2889</v>
      </c>
      <c r="H38" s="23"/>
      <c r="K38" s="83"/>
      <c r="L38" s="86">
        <v>84</v>
      </c>
      <c r="M38" s="25"/>
    </row>
    <row r="39" spans="1:13" ht="12" customHeight="1" thickBot="1" thickTop="1">
      <c r="A39" s="144"/>
      <c r="B39" s="146"/>
      <c r="C39" s="34">
        <f>VLOOKUP(B38,$N$22:$U$37,6,0)</f>
        <v>3652189</v>
      </c>
      <c r="D39" s="45" t="str">
        <f>VLOOKUP(B38,$N$22:$U$37,7,0)</f>
        <v>川村茉那</v>
      </c>
      <c r="E39" s="36" t="s">
        <v>2888</v>
      </c>
      <c r="F39" s="45" t="str">
        <f>VLOOKUP(B38,$N$22:$U$37,8,0)</f>
        <v>ＣＳＪ</v>
      </c>
      <c r="G39" s="35" t="s">
        <v>2889</v>
      </c>
      <c r="H39" s="53"/>
      <c r="I39" s="64"/>
      <c r="J39" s="25"/>
      <c r="K39" s="62"/>
      <c r="L39" s="25"/>
      <c r="M39" s="25"/>
    </row>
    <row r="40" spans="1:13" ht="12" customHeight="1" thickTop="1">
      <c r="A40" s="144"/>
      <c r="B40" s="146">
        <v>10</v>
      </c>
      <c r="C40" s="34"/>
      <c r="D40" s="45"/>
      <c r="E40" s="145" t="s">
        <v>5065</v>
      </c>
      <c r="F40" s="145"/>
      <c r="G40" s="145"/>
      <c r="H40" s="7"/>
      <c r="I40" s="28"/>
      <c r="J40" s="25"/>
      <c r="K40" s="62"/>
      <c r="L40" s="25"/>
      <c r="M40" s="25"/>
    </row>
    <row r="41" spans="1:13" ht="12" customHeight="1" thickBot="1">
      <c r="A41" s="144"/>
      <c r="B41" s="146"/>
      <c r="C41" s="34"/>
      <c r="D41" s="45"/>
      <c r="E41" s="145"/>
      <c r="F41" s="145"/>
      <c r="G41" s="145"/>
      <c r="I41" s="28"/>
      <c r="J41" s="72" t="s">
        <v>7193</v>
      </c>
      <c r="K41" s="62"/>
      <c r="L41" s="25"/>
      <c r="M41" s="43"/>
    </row>
    <row r="42" spans="1:20" ht="12" customHeight="1" thickTop="1">
      <c r="A42" s="144"/>
      <c r="B42" s="146">
        <v>11</v>
      </c>
      <c r="C42" s="34"/>
      <c r="D42" s="45"/>
      <c r="E42" s="145" t="s">
        <v>5065</v>
      </c>
      <c r="F42" s="145"/>
      <c r="G42" s="145"/>
      <c r="H42" s="23"/>
      <c r="I42" s="62"/>
      <c r="J42" s="54">
        <v>81</v>
      </c>
      <c r="K42" s="62"/>
      <c r="L42" s="25"/>
      <c r="M42" s="43"/>
      <c r="O42" s="14"/>
      <c r="P42" s="5"/>
      <c r="Q42" s="5"/>
      <c r="R42" s="5"/>
      <c r="S42" s="5"/>
      <c r="T42" s="5"/>
    </row>
    <row r="43" spans="1:20" ht="12" customHeight="1" thickBot="1">
      <c r="A43" s="144"/>
      <c r="B43" s="146"/>
      <c r="C43" s="34"/>
      <c r="D43" s="45"/>
      <c r="E43" s="145"/>
      <c r="F43" s="145"/>
      <c r="G43" s="145"/>
      <c r="H43" s="6"/>
      <c r="I43" s="65"/>
      <c r="J43" s="62"/>
      <c r="K43" s="62"/>
      <c r="L43" s="25"/>
      <c r="M43" s="43"/>
      <c r="O43" s="14"/>
      <c r="P43" s="5"/>
      <c r="Q43" s="5"/>
      <c r="R43" s="5"/>
      <c r="S43" s="5"/>
      <c r="T43" s="5"/>
    </row>
    <row r="44" spans="1:20" ht="12" customHeight="1" thickBot="1" thickTop="1">
      <c r="A44" s="144"/>
      <c r="B44" s="146">
        <v>12</v>
      </c>
      <c r="C44" s="34">
        <f>VLOOKUP(B44,$N$22:$V$38,3,0)</f>
        <v>3361064</v>
      </c>
      <c r="D44" s="45" t="str">
        <f>VLOOKUP(B44,$N$22:$U$38,4,0)</f>
        <v>宮本愛弓</v>
      </c>
      <c r="E44" s="36" t="s">
        <v>2888</v>
      </c>
      <c r="F44" s="45" t="str">
        <f>VLOOKUP(B44,$N$22:$U$38,5,0)</f>
        <v>Ｋ‐Ｔｅｎｎｉｓ　Ｔｒａｉｎｉｎｎｇ</v>
      </c>
      <c r="G44" s="35" t="s">
        <v>2889</v>
      </c>
      <c r="H44" s="58"/>
      <c r="I44" s="24"/>
      <c r="J44" s="62"/>
      <c r="K44" s="62"/>
      <c r="L44" s="25"/>
      <c r="M44" s="43"/>
      <c r="O44" s="14"/>
      <c r="P44" s="5"/>
      <c r="Q44" s="5"/>
      <c r="R44" s="5"/>
      <c r="S44" s="5"/>
      <c r="T44" s="5"/>
    </row>
    <row r="45" spans="1:20" ht="12" customHeight="1" thickBot="1" thickTop="1">
      <c r="A45" s="144"/>
      <c r="B45" s="146"/>
      <c r="C45" s="34">
        <f>VLOOKUP(B44,$N$22:$U$38,6,0)</f>
        <v>3361193</v>
      </c>
      <c r="D45" s="45" t="str">
        <f>VLOOKUP(B44,$N$22:$U$38,7,0)</f>
        <v>塚原優希</v>
      </c>
      <c r="E45" s="36" t="s">
        <v>2888</v>
      </c>
      <c r="F45" s="45" t="str">
        <f>VLOOKUP(B44,$N$22:$U$38,8,0)</f>
        <v>志津テニスクラブ</v>
      </c>
      <c r="G45" s="35" t="s">
        <v>2889</v>
      </c>
      <c r="I45" s="25"/>
      <c r="J45" s="62"/>
      <c r="K45" s="84" t="s">
        <v>7193</v>
      </c>
      <c r="L45" s="25"/>
      <c r="M45" s="43"/>
      <c r="O45" s="14"/>
      <c r="P45" s="5"/>
      <c r="Q45" s="5"/>
      <c r="R45" s="5"/>
      <c r="S45" s="5"/>
      <c r="T45" s="5"/>
    </row>
    <row r="46" spans="1:20" ht="12" customHeight="1" thickTop="1">
      <c r="A46" s="144"/>
      <c r="B46" s="146">
        <v>13</v>
      </c>
      <c r="C46" s="34"/>
      <c r="D46" s="45"/>
      <c r="E46" s="145" t="s">
        <v>5065</v>
      </c>
      <c r="F46" s="145"/>
      <c r="G46" s="145"/>
      <c r="H46" s="23"/>
      <c r="I46" s="25"/>
      <c r="J46" s="28"/>
      <c r="K46" s="30">
        <v>85</v>
      </c>
      <c r="L46" s="43"/>
      <c r="M46" s="43"/>
      <c r="O46" s="14"/>
      <c r="P46" s="5"/>
      <c r="Q46" s="5"/>
      <c r="R46" s="5"/>
      <c r="S46" s="5"/>
      <c r="T46" s="5"/>
    </row>
    <row r="47" spans="1:20" ht="12" customHeight="1" thickBot="1">
      <c r="A47" s="144"/>
      <c r="B47" s="146"/>
      <c r="C47" s="34"/>
      <c r="D47" s="45"/>
      <c r="E47" s="145"/>
      <c r="F47" s="145"/>
      <c r="G47" s="145"/>
      <c r="H47" s="6"/>
      <c r="I47" s="49"/>
      <c r="J47" s="28"/>
      <c r="K47" s="43"/>
      <c r="L47" s="43"/>
      <c r="M47" s="43"/>
      <c r="O47" s="14"/>
      <c r="P47" s="5"/>
      <c r="Q47" s="5"/>
      <c r="R47" s="5"/>
      <c r="S47" s="5"/>
      <c r="T47" s="5"/>
    </row>
    <row r="48" spans="1:20" ht="12" customHeight="1" thickBot="1" thickTop="1">
      <c r="A48" s="144"/>
      <c r="B48" s="146">
        <v>14</v>
      </c>
      <c r="C48" s="34">
        <f>VLOOKUP(B48,$N$22:$V$38,3,0)</f>
        <v>3652178</v>
      </c>
      <c r="D48" s="45" t="str">
        <f>VLOOKUP(B48,$N$22:$U$38,4,0)</f>
        <v>武部せな</v>
      </c>
      <c r="E48" s="36" t="s">
        <v>2888</v>
      </c>
      <c r="F48" s="45" t="str">
        <f>VLOOKUP(B48,$N$22:$U$38,5,0)</f>
        <v>ＣＳＪ</v>
      </c>
      <c r="G48" s="35" t="s">
        <v>2889</v>
      </c>
      <c r="H48" s="58"/>
      <c r="I48" s="61"/>
      <c r="J48" s="143"/>
      <c r="K48" s="43"/>
      <c r="L48" s="43"/>
      <c r="M48" s="43"/>
      <c r="O48" s="14"/>
      <c r="P48" s="5"/>
      <c r="Q48" s="5"/>
      <c r="R48" s="5"/>
      <c r="S48" s="5"/>
      <c r="T48" s="5"/>
    </row>
    <row r="49" spans="1:13" ht="12" customHeight="1" thickBot="1" thickTop="1">
      <c r="A49" s="144"/>
      <c r="B49" s="146"/>
      <c r="C49" s="34">
        <f>VLOOKUP(B48,$N$22:$U$38,6,0)</f>
        <v>3652180</v>
      </c>
      <c r="D49" s="45" t="str">
        <f>VLOOKUP(B48,$N$22:$U$38,7,0)</f>
        <v>佐藤久真莉</v>
      </c>
      <c r="E49" s="36" t="s">
        <v>2888</v>
      </c>
      <c r="F49" s="45" t="str">
        <f>VLOOKUP(B48,$N$22:$U$38,8,0)</f>
        <v>ＣＳＪ</v>
      </c>
      <c r="G49" s="35" t="s">
        <v>2889</v>
      </c>
      <c r="I49" s="28"/>
      <c r="J49" s="69" t="s">
        <v>7195</v>
      </c>
      <c r="K49" s="43"/>
      <c r="L49" s="43"/>
      <c r="M49" s="43"/>
    </row>
    <row r="50" spans="1:12" ht="14.25" thickTop="1">
      <c r="A50" s="144"/>
      <c r="B50" s="146">
        <v>15</v>
      </c>
      <c r="C50" s="34"/>
      <c r="D50" s="45"/>
      <c r="E50" s="145" t="s">
        <v>5065</v>
      </c>
      <c r="F50" s="145"/>
      <c r="G50" s="145"/>
      <c r="H50" s="23"/>
      <c r="I50" s="62"/>
      <c r="J50" s="57">
        <v>81</v>
      </c>
      <c r="K50" s="43"/>
      <c r="L50" s="43"/>
    </row>
    <row r="51" spans="1:12" ht="14.25" thickBot="1">
      <c r="A51" s="144"/>
      <c r="B51" s="146"/>
      <c r="C51" s="34"/>
      <c r="D51" s="45"/>
      <c r="E51" s="145"/>
      <c r="F51" s="145"/>
      <c r="G51" s="145"/>
      <c r="H51" s="6"/>
      <c r="I51" s="65"/>
      <c r="J51" s="25"/>
      <c r="K51" s="43"/>
      <c r="L51" s="43"/>
    </row>
    <row r="52" spans="1:12" ht="15" thickBot="1" thickTop="1">
      <c r="A52" s="144"/>
      <c r="B52" s="146">
        <v>16</v>
      </c>
      <c r="C52" s="34">
        <f>VLOOKUP(B52,$N$22:$V$38,3,0)</f>
        <v>3361172</v>
      </c>
      <c r="D52" s="45" t="str">
        <f>VLOOKUP(B52,$N$22:$U$38,4,0)</f>
        <v>河野未来</v>
      </c>
      <c r="E52" s="36" t="s">
        <v>2888</v>
      </c>
      <c r="F52" s="45" t="str">
        <f>VLOOKUP(B52,$N$22:$U$38,5,0)</f>
        <v>初石ＴＣ</v>
      </c>
      <c r="G52" s="35" t="s">
        <v>2889</v>
      </c>
      <c r="H52" s="58"/>
      <c r="I52" s="24"/>
      <c r="J52" s="25"/>
      <c r="K52" s="43"/>
      <c r="L52" s="43"/>
    </row>
    <row r="53" spans="1:12" ht="14.25" thickTop="1">
      <c r="A53" s="144"/>
      <c r="B53" s="146"/>
      <c r="C53" s="34">
        <f>VLOOKUP(B52,$N$22:$U$38,6,0)</f>
        <v>3361192</v>
      </c>
      <c r="D53" s="45" t="str">
        <f>VLOOKUP(B52,$N$22:$U$38,7,0)</f>
        <v>中村茜</v>
      </c>
      <c r="E53" s="36" t="s">
        <v>2888</v>
      </c>
      <c r="F53" s="45" t="str">
        <f>VLOOKUP(B52,$N$22:$U$38,8,0)</f>
        <v>初石ＴＣ</v>
      </c>
      <c r="G53" s="35" t="s">
        <v>2889</v>
      </c>
      <c r="I53" s="25"/>
      <c r="J53" s="25"/>
      <c r="K53" s="43"/>
      <c r="L53" s="43"/>
    </row>
    <row r="54" spans="1:12" ht="13.5">
      <c r="A54" s="18"/>
      <c r="B54" s="20"/>
      <c r="C54" s="34"/>
      <c r="D54" s="34"/>
      <c r="E54" s="36"/>
      <c r="F54" s="34"/>
      <c r="G54" s="35"/>
      <c r="I54" s="25"/>
      <c r="J54" s="25"/>
      <c r="K54" s="43"/>
      <c r="L54" s="43"/>
    </row>
    <row r="55" spans="1:21" ht="13.5">
      <c r="A55" s="147" t="s">
        <v>2998</v>
      </c>
      <c r="B55" s="147"/>
      <c r="C55" s="147"/>
      <c r="D55" s="147"/>
      <c r="E55" s="147"/>
      <c r="F55" s="147"/>
      <c r="G55" s="147"/>
      <c r="I55" s="25"/>
      <c r="J55" s="25"/>
      <c r="K55" s="43"/>
      <c r="L55" s="43"/>
      <c r="N55">
        <v>1</v>
      </c>
      <c r="O55" s="13" t="str">
        <f>ListD!B68</f>
        <v>①</v>
      </c>
      <c r="P55">
        <f>ListD!D68</f>
        <v>3311776</v>
      </c>
      <c r="Q55" t="str">
        <f>ListD!E68</f>
        <v>中山穣二</v>
      </c>
      <c r="R55" t="str">
        <f>ListD!F68</f>
        <v>初石ＴＣ</v>
      </c>
      <c r="S55">
        <f>ListD!H68</f>
        <v>3312338</v>
      </c>
      <c r="T55" t="str">
        <f>ListD!I68</f>
        <v>長堀佑大</v>
      </c>
      <c r="U55" t="str">
        <f>ListD!J68</f>
        <v>初石ＴＣ</v>
      </c>
    </row>
    <row r="56" spans="1:21" ht="13.5">
      <c r="A56" s="147"/>
      <c r="B56" s="147"/>
      <c r="C56" s="147"/>
      <c r="D56" s="147"/>
      <c r="E56" s="147"/>
      <c r="F56" s="147"/>
      <c r="G56" s="147"/>
      <c r="H56" s="31" t="s">
        <v>6242</v>
      </c>
      <c r="I56" s="31" t="s">
        <v>5068</v>
      </c>
      <c r="J56" s="31" t="s">
        <v>2659</v>
      </c>
      <c r="K56" s="19"/>
      <c r="L56" s="43"/>
      <c r="N56">
        <v>8</v>
      </c>
      <c r="O56" s="13" t="str">
        <f>ListD!B69</f>
        <v>②</v>
      </c>
      <c r="P56">
        <f>ListD!D69</f>
        <v>3603634</v>
      </c>
      <c r="Q56" t="str">
        <f>ListD!E69</f>
        <v>大久保恵将</v>
      </c>
      <c r="R56" t="str">
        <f>ListD!F69</f>
        <v>ＣＳＪ</v>
      </c>
      <c r="S56">
        <f>ListD!H69</f>
        <v>3603665</v>
      </c>
      <c r="T56" t="str">
        <f>ListD!I69</f>
        <v>野本大地</v>
      </c>
      <c r="U56" t="str">
        <f>ListD!J69</f>
        <v>ＣＳＪ</v>
      </c>
    </row>
    <row r="57" spans="1:21" ht="13.5">
      <c r="A57" s="144"/>
      <c r="B57" s="146">
        <v>1</v>
      </c>
      <c r="C57" s="34">
        <v>3311776</v>
      </c>
      <c r="D57" s="45" t="str">
        <f>VLOOKUP(B57,$N$55:$U$62,4,0)</f>
        <v>中山穣二</v>
      </c>
      <c r="E57" s="36" t="s">
        <v>2888</v>
      </c>
      <c r="F57" s="45" t="str">
        <f>VLOOKUP(B57,$N$55:$U$62,5,0)</f>
        <v>初石ＴＣ</v>
      </c>
      <c r="G57" s="35" t="s">
        <v>2889</v>
      </c>
      <c r="H57" s="23"/>
      <c r="I57" s="25"/>
      <c r="J57" s="25"/>
      <c r="K57" s="43"/>
      <c r="L57" s="30"/>
      <c r="N57">
        <v>5</v>
      </c>
      <c r="P57">
        <f>ListD!D70</f>
        <v>3603471</v>
      </c>
      <c r="Q57" t="str">
        <f>ListD!E70</f>
        <v>谷口湧雅</v>
      </c>
      <c r="R57" t="str">
        <f>ListD!F70</f>
        <v>ＣＳＪ</v>
      </c>
      <c r="S57">
        <f>ListD!H70</f>
        <v>3603574</v>
      </c>
      <c r="T57" t="str">
        <f>ListD!I70</f>
        <v>斉藤雄大</v>
      </c>
      <c r="U57" t="str">
        <f>ListD!J70</f>
        <v>ＣＳＪ</v>
      </c>
    </row>
    <row r="58" spans="1:21" ht="14.25" thickBot="1">
      <c r="A58" s="144"/>
      <c r="B58" s="146"/>
      <c r="C58" s="34">
        <f>VLOOKUP(B57,$N$55:$U$62,6,0)</f>
        <v>3312338</v>
      </c>
      <c r="D58" s="45" t="str">
        <f>VLOOKUP(B57,$N$55:$U$62,7,0)</f>
        <v>長堀佑大</v>
      </c>
      <c r="E58" s="36" t="s">
        <v>2888</v>
      </c>
      <c r="F58" s="45" t="str">
        <f>VLOOKUP(B57,$N$55:$U$62,8,0)</f>
        <v>初石ＴＣ</v>
      </c>
      <c r="G58" s="35" t="s">
        <v>2889</v>
      </c>
      <c r="H58" s="6"/>
      <c r="I58" s="74" t="s">
        <v>7179</v>
      </c>
      <c r="J58" s="25"/>
      <c r="K58" s="43"/>
      <c r="L58" s="43"/>
      <c r="N58">
        <v>7</v>
      </c>
      <c r="P58">
        <f>ListD!D71</f>
        <v>3312094</v>
      </c>
      <c r="Q58" t="str">
        <f>ListD!E71</f>
        <v>田代悠雅</v>
      </c>
      <c r="R58" t="str">
        <f>ListD!F71</f>
        <v>楠クラブ</v>
      </c>
      <c r="S58">
        <f>ListD!H71</f>
        <v>3312094</v>
      </c>
      <c r="T58" t="str">
        <f>ListD!I71</f>
        <v>白清健祐</v>
      </c>
      <c r="U58" t="str">
        <f>ListD!J71</f>
        <v>Ｋｅｎ’ｓ　ＮａｇａｔｓｕｋａＴＡ</v>
      </c>
    </row>
    <row r="59" spans="1:21" ht="15" thickBot="1" thickTop="1">
      <c r="A59" s="144"/>
      <c r="B59" s="146">
        <v>2</v>
      </c>
      <c r="C59" s="34">
        <v>3603912</v>
      </c>
      <c r="D59" s="45" t="str">
        <f>VLOOKUP(B59,$N$55:$U$62,4,0)</f>
        <v>島田良太</v>
      </c>
      <c r="E59" s="36" t="s">
        <v>2888</v>
      </c>
      <c r="F59" s="45" t="str">
        <f>VLOOKUP(B59,$N$55:$U$62,5,0)</f>
        <v>宇都宮ＴＣ</v>
      </c>
      <c r="G59" s="35" t="s">
        <v>2889</v>
      </c>
      <c r="H59" s="58"/>
      <c r="I59" s="75">
        <v>86</v>
      </c>
      <c r="J59" s="25"/>
      <c r="K59" s="43"/>
      <c r="L59" s="43"/>
      <c r="N59">
        <v>2</v>
      </c>
      <c r="P59">
        <f>ListD!D72</f>
        <v>3802800</v>
      </c>
      <c r="Q59" t="str">
        <f>ListD!E72</f>
        <v>島田良太</v>
      </c>
      <c r="R59" t="str">
        <f>ListD!F72</f>
        <v>宇都宮ＴＣ</v>
      </c>
      <c r="S59">
        <f>ListD!H72</f>
        <v>3802773</v>
      </c>
      <c r="T59" t="str">
        <f>ListD!I72</f>
        <v>柚木武</v>
      </c>
      <c r="U59" t="str">
        <f>ListD!J72</f>
        <v>ＹｕｚｕＴＳ</v>
      </c>
    </row>
    <row r="60" spans="1:21" ht="15" thickBot="1" thickTop="1">
      <c r="A60" s="144"/>
      <c r="B60" s="146"/>
      <c r="C60" s="34">
        <f>VLOOKUP(B59,$N$55:$U$62,6,0)</f>
        <v>3802773</v>
      </c>
      <c r="D60" s="45" t="str">
        <f>VLOOKUP(B59,$N$55:$U$62,7,0)</f>
        <v>柚木武</v>
      </c>
      <c r="E60" s="36" t="s">
        <v>2888</v>
      </c>
      <c r="F60" s="45" t="str">
        <f>VLOOKUP(B59,$N$55:$U$62,8,0)</f>
        <v>ＹｕｚｕＴＳ</v>
      </c>
      <c r="G60" s="35" t="s">
        <v>2889</v>
      </c>
      <c r="I60" s="55"/>
      <c r="J60" s="81" t="s">
        <v>7178</v>
      </c>
      <c r="K60" s="43"/>
      <c r="L60" s="43"/>
      <c r="N60">
        <v>4</v>
      </c>
      <c r="P60">
        <f>ListD!D73</f>
        <v>3603664</v>
      </c>
      <c r="Q60" t="str">
        <f>ListD!E73</f>
        <v>濱彰人</v>
      </c>
      <c r="R60" t="str">
        <f>ListD!F73</f>
        <v>Ｔ‐１インドアＴＳ</v>
      </c>
      <c r="S60">
        <f>ListD!H73</f>
        <v>3603980</v>
      </c>
      <c r="T60" t="str">
        <f>ListD!I73</f>
        <v>田中智規</v>
      </c>
      <c r="U60" t="str">
        <f>ListD!J73</f>
        <v>Ｔ‐１インドアＴＳ</v>
      </c>
    </row>
    <row r="61" spans="1:21" ht="14.25" thickTop="1">
      <c r="A61" s="144"/>
      <c r="B61" s="146">
        <v>3</v>
      </c>
      <c r="C61" s="34">
        <v>3312094</v>
      </c>
      <c r="D61" s="45" t="str">
        <f>VLOOKUP(B61,$N$55:$U$62,4,0)</f>
        <v>久松秀勝</v>
      </c>
      <c r="E61" s="36" t="s">
        <v>2888</v>
      </c>
      <c r="F61" s="45" t="str">
        <f>VLOOKUP(B61,$N$55:$U$62,5,0)</f>
        <v>ＫＣＪＴＡ</v>
      </c>
      <c r="G61" s="35" t="s">
        <v>2889</v>
      </c>
      <c r="H61" s="23"/>
      <c r="I61" s="28"/>
      <c r="J61" s="59">
        <v>82</v>
      </c>
      <c r="K61" s="49"/>
      <c r="L61" s="43"/>
      <c r="N61">
        <v>6</v>
      </c>
      <c r="P61">
        <f>ListD!D74</f>
        <v>3603912</v>
      </c>
      <c r="Q61" t="str">
        <f>ListD!E74</f>
        <v>長谷川将斗</v>
      </c>
      <c r="R61" t="str">
        <f>ListD!F74</f>
        <v>ＮＪＴＣ</v>
      </c>
      <c r="S61">
        <f>ListD!H74</f>
        <v>3603915</v>
      </c>
      <c r="T61" t="str">
        <f>ListD!I74</f>
        <v>屋代義貴</v>
      </c>
      <c r="U61" t="str">
        <f>ListD!J74</f>
        <v>ＮＪＴＣ</v>
      </c>
    </row>
    <row r="62" spans="1:21" ht="14.25" thickBot="1">
      <c r="A62" s="144"/>
      <c r="B62" s="146"/>
      <c r="C62" s="34">
        <f>VLOOKUP(B61,$N$55:$U$62,6,0)</f>
        <v>3603851</v>
      </c>
      <c r="D62" s="45" t="str">
        <f>VLOOKUP(B61,$N$55:$U$62,7,0)</f>
        <v>豊田風人</v>
      </c>
      <c r="E62" s="36" t="s">
        <v>2888</v>
      </c>
      <c r="F62" s="45" t="str">
        <f>VLOOKUP(B61,$N$55:$U$62,8,0)</f>
        <v>ＮＪＴＣ</v>
      </c>
      <c r="G62" s="35" t="s">
        <v>2889</v>
      </c>
      <c r="H62" s="6"/>
      <c r="I62" s="73" t="s">
        <v>7182</v>
      </c>
      <c r="J62" s="43"/>
      <c r="K62" s="49"/>
      <c r="L62" s="43"/>
      <c r="N62">
        <v>3</v>
      </c>
      <c r="P62">
        <f>ListD!D75</f>
        <v>3603852</v>
      </c>
      <c r="Q62" t="str">
        <f>ListD!E75</f>
        <v>久松秀勝</v>
      </c>
      <c r="R62" t="str">
        <f>ListD!F75</f>
        <v>ＫＣＪＴＡ</v>
      </c>
      <c r="S62">
        <f>ListD!H75</f>
        <v>3603851</v>
      </c>
      <c r="T62" t="str">
        <f>ListD!I75</f>
        <v>豊田風人</v>
      </c>
      <c r="U62" t="str">
        <f>ListD!J75</f>
        <v>ＮＪＴＣ</v>
      </c>
    </row>
    <row r="63" spans="1:12" ht="15" thickBot="1" thickTop="1">
      <c r="A63" s="144"/>
      <c r="B63" s="146">
        <v>4</v>
      </c>
      <c r="C63" s="34">
        <v>3603634</v>
      </c>
      <c r="D63" s="45" t="str">
        <f>VLOOKUP(B63,$N$55:$U$62,4,0)</f>
        <v>濱彰人</v>
      </c>
      <c r="E63" s="36" t="s">
        <v>2888</v>
      </c>
      <c r="F63" s="45" t="str">
        <f>VLOOKUP(B63,$N$55:$U$62,5,0)</f>
        <v>Ｔ‐１インドアＴＳ</v>
      </c>
      <c r="G63" s="35" t="s">
        <v>2889</v>
      </c>
      <c r="H63" s="58"/>
      <c r="I63" s="76">
        <v>81</v>
      </c>
      <c r="J63" s="43"/>
      <c r="K63" s="49"/>
      <c r="L63" s="43"/>
    </row>
    <row r="64" spans="1:12" ht="15" thickBot="1" thickTop="1">
      <c r="A64" s="144"/>
      <c r="B64" s="146"/>
      <c r="C64" s="34">
        <f>VLOOKUP(B63,$N$55:$U$62,6,0)</f>
        <v>3603980</v>
      </c>
      <c r="D64" s="45" t="str">
        <f>VLOOKUP(B63,$N$55:$U$62,7,0)</f>
        <v>田中智規</v>
      </c>
      <c r="E64" s="36" t="s">
        <v>2888</v>
      </c>
      <c r="F64" s="45" t="str">
        <f>VLOOKUP(B63,$N$55:$U$62,8,0)</f>
        <v>Ｔ‐１インドアＴＳ</v>
      </c>
      <c r="G64" s="35" t="s">
        <v>2889</v>
      </c>
      <c r="I64" s="25"/>
      <c r="J64" s="43"/>
      <c r="K64" s="74" t="s">
        <v>7180</v>
      </c>
      <c r="L64" s="43"/>
    </row>
    <row r="65" spans="1:12" ht="15" thickBot="1" thickTop="1">
      <c r="A65" s="144"/>
      <c r="B65" s="146">
        <v>5</v>
      </c>
      <c r="C65" s="34">
        <v>3603852</v>
      </c>
      <c r="D65" s="45" t="str">
        <f>VLOOKUP(B65,$N$55:$U$62,4,0)</f>
        <v>谷口湧雅</v>
      </c>
      <c r="E65" s="36" t="s">
        <v>2888</v>
      </c>
      <c r="F65" s="45" t="str">
        <f>VLOOKUP(B65,$N$55:$U$62,5,0)</f>
        <v>ＣＳＪ</v>
      </c>
      <c r="G65" s="35" t="s">
        <v>2889</v>
      </c>
      <c r="H65" s="5"/>
      <c r="I65" s="25"/>
      <c r="J65" s="62"/>
      <c r="K65" s="76">
        <v>84</v>
      </c>
      <c r="L65" s="43"/>
    </row>
    <row r="66" spans="1:11" ht="15" thickBot="1" thickTop="1">
      <c r="A66" s="144"/>
      <c r="B66" s="146"/>
      <c r="C66" s="34">
        <f>VLOOKUP(B65,$N$55:$U$62,6,0)</f>
        <v>3603574</v>
      </c>
      <c r="D66" s="45" t="str">
        <f>VLOOKUP(B65,$N$55:$U$62,7,0)</f>
        <v>斉藤雄大</v>
      </c>
      <c r="E66" s="36" t="s">
        <v>2888</v>
      </c>
      <c r="F66" s="45" t="str">
        <f>VLOOKUP(B65,$N$55:$U$62,8,0)</f>
        <v>ＣＳＪ</v>
      </c>
      <c r="G66" s="35" t="s">
        <v>2889</v>
      </c>
      <c r="H66" s="53"/>
      <c r="I66" s="64"/>
      <c r="J66" s="62"/>
      <c r="K66" s="5"/>
    </row>
    <row r="67" spans="1:11" ht="14.25" thickTop="1">
      <c r="A67" s="144"/>
      <c r="B67" s="146">
        <v>6</v>
      </c>
      <c r="C67" s="34">
        <v>3603664</v>
      </c>
      <c r="D67" s="45" t="str">
        <f>VLOOKUP(B67,$N$55:$U$62,4,0)</f>
        <v>長谷川将斗</v>
      </c>
      <c r="E67" s="36" t="s">
        <v>2888</v>
      </c>
      <c r="F67" s="45" t="str">
        <f>VLOOKUP(B67,$N$55:$U$62,5,0)</f>
        <v>ＮＪＴＣ</v>
      </c>
      <c r="G67" s="35" t="s">
        <v>2889</v>
      </c>
      <c r="H67" s="7"/>
      <c r="I67" s="77" t="s">
        <v>5961</v>
      </c>
      <c r="J67" s="62"/>
      <c r="K67" s="5"/>
    </row>
    <row r="68" spans="1:11" ht="14.25" thickBot="1">
      <c r="A68" s="144"/>
      <c r="B68" s="146"/>
      <c r="C68" s="34">
        <f>VLOOKUP(B67,$N$55:$U$62,6,0)</f>
        <v>3603915</v>
      </c>
      <c r="D68" s="45" t="str">
        <f>VLOOKUP(B67,$N$55:$U$62,7,0)</f>
        <v>屋代義貴</v>
      </c>
      <c r="E68" s="36" t="s">
        <v>2888</v>
      </c>
      <c r="F68" s="45" t="str">
        <f>VLOOKUP(B67,$N$55:$U$62,8,0)</f>
        <v>ＮＪＴＣ</v>
      </c>
      <c r="G68" s="35" t="s">
        <v>2889</v>
      </c>
      <c r="I68" s="27"/>
      <c r="J68" s="79" t="s">
        <v>7180</v>
      </c>
      <c r="K68" s="5"/>
    </row>
    <row r="69" spans="1:10" ht="15" thickBot="1" thickTop="1">
      <c r="A69" s="144"/>
      <c r="B69" s="146">
        <v>7</v>
      </c>
      <c r="C69" s="34">
        <v>3802800</v>
      </c>
      <c r="D69" s="45" t="str">
        <f>VLOOKUP(B69,$N$55:$U$62,4,0)</f>
        <v>田代悠雅</v>
      </c>
      <c r="E69" s="36" t="s">
        <v>2888</v>
      </c>
      <c r="F69" s="45" t="str">
        <f>VLOOKUP(B69,$N$55:$U$62,5,0)</f>
        <v>楠クラブ</v>
      </c>
      <c r="G69" s="35" t="s">
        <v>2889</v>
      </c>
      <c r="H69" s="5"/>
      <c r="I69" s="62"/>
      <c r="J69" s="30">
        <v>82</v>
      </c>
    </row>
    <row r="70" spans="1:10" ht="15" thickBot="1" thickTop="1">
      <c r="A70" s="144"/>
      <c r="B70" s="146"/>
      <c r="C70" s="34">
        <f>VLOOKUP(B69,$N$55:$U$62,6,0)</f>
        <v>3312094</v>
      </c>
      <c r="D70" s="45" t="str">
        <f>VLOOKUP(B69,$N$55:$U$62,7,0)</f>
        <v>白清健祐</v>
      </c>
      <c r="E70" s="36" t="s">
        <v>2888</v>
      </c>
      <c r="F70" s="45" t="str">
        <f>VLOOKUP(B69,$N$55:$U$62,8,0)</f>
        <v>Ｋｅｎ’ｓ　ＮａｇａｔｓｕｋａＴＡ</v>
      </c>
      <c r="G70" s="35" t="s">
        <v>2889</v>
      </c>
      <c r="H70" s="53"/>
      <c r="I70" s="80" t="s">
        <v>7181</v>
      </c>
      <c r="J70" s="43"/>
    </row>
    <row r="71" spans="1:10" ht="14.25" thickTop="1">
      <c r="A71" s="144"/>
      <c r="B71" s="146">
        <v>8</v>
      </c>
      <c r="C71" s="34">
        <v>3603471</v>
      </c>
      <c r="D71" s="45" t="str">
        <f>VLOOKUP(B71,$N$55:$U$62,4,0)</f>
        <v>大久保恵将</v>
      </c>
      <c r="E71" s="36" t="s">
        <v>2888</v>
      </c>
      <c r="F71" s="45" t="str">
        <f>VLOOKUP(B71,$N$55:$U$62,5,0)</f>
        <v>ＣＳＪ</v>
      </c>
      <c r="G71" s="35" t="s">
        <v>2889</v>
      </c>
      <c r="H71" s="7"/>
      <c r="I71" s="78">
        <v>83</v>
      </c>
      <c r="J71" s="43"/>
    </row>
    <row r="72" spans="1:10" ht="13.5">
      <c r="A72" s="144"/>
      <c r="B72" s="146"/>
      <c r="C72" s="34">
        <f>VLOOKUP(B71,$N$55:$U$62,6,0)</f>
        <v>3603665</v>
      </c>
      <c r="D72" s="45" t="str">
        <f>VLOOKUP(B71,$N$55:$U$62,7,0)</f>
        <v>野本大地</v>
      </c>
      <c r="E72" s="36" t="s">
        <v>2888</v>
      </c>
      <c r="F72" s="45" t="str">
        <f>VLOOKUP(B71,$N$55:$U$62,8,0)</f>
        <v>ＣＳＪ</v>
      </c>
      <c r="G72" s="35" t="s">
        <v>2889</v>
      </c>
      <c r="I72" s="25"/>
      <c r="J72" s="43"/>
    </row>
  </sheetData>
  <sheetProtection/>
  <mergeCells count="75">
    <mergeCell ref="A69:A70"/>
    <mergeCell ref="B69:B70"/>
    <mergeCell ref="A71:A72"/>
    <mergeCell ref="B71:B72"/>
    <mergeCell ref="A67:A68"/>
    <mergeCell ref="B67:B68"/>
    <mergeCell ref="A59:A60"/>
    <mergeCell ref="E50:G51"/>
    <mergeCell ref="A52:A53"/>
    <mergeCell ref="B52:B53"/>
    <mergeCell ref="A50:A51"/>
    <mergeCell ref="B50:B51"/>
    <mergeCell ref="A55:G56"/>
    <mergeCell ref="B57:B58"/>
    <mergeCell ref="A48:A49"/>
    <mergeCell ref="B48:B49"/>
    <mergeCell ref="A65:A66"/>
    <mergeCell ref="B65:B66"/>
    <mergeCell ref="B59:B60"/>
    <mergeCell ref="A57:A58"/>
    <mergeCell ref="A63:A64"/>
    <mergeCell ref="B63:B64"/>
    <mergeCell ref="A61:A62"/>
    <mergeCell ref="B61:B62"/>
    <mergeCell ref="E46:G47"/>
    <mergeCell ref="E42:G43"/>
    <mergeCell ref="A42:A43"/>
    <mergeCell ref="B42:B43"/>
    <mergeCell ref="A44:A45"/>
    <mergeCell ref="B44:B45"/>
    <mergeCell ref="A46:A47"/>
    <mergeCell ref="B46:B47"/>
    <mergeCell ref="A32:A33"/>
    <mergeCell ref="B32:B33"/>
    <mergeCell ref="A30:A31"/>
    <mergeCell ref="A38:A39"/>
    <mergeCell ref="B38:B39"/>
    <mergeCell ref="A22:A23"/>
    <mergeCell ref="B22:B23"/>
    <mergeCell ref="E24:G25"/>
    <mergeCell ref="B30:B31"/>
    <mergeCell ref="A24:A25"/>
    <mergeCell ref="B24:B25"/>
    <mergeCell ref="A40:A41"/>
    <mergeCell ref="A26:A27"/>
    <mergeCell ref="B26:B27"/>
    <mergeCell ref="A34:A35"/>
    <mergeCell ref="B34:B35"/>
    <mergeCell ref="B40:B41"/>
    <mergeCell ref="A28:A29"/>
    <mergeCell ref="B28:B29"/>
    <mergeCell ref="A36:A37"/>
    <mergeCell ref="B36:B37"/>
    <mergeCell ref="B13:B14"/>
    <mergeCell ref="A11:A12"/>
    <mergeCell ref="B11:B12"/>
    <mergeCell ref="B15:B16"/>
    <mergeCell ref="A17:A18"/>
    <mergeCell ref="B17:B18"/>
    <mergeCell ref="A15:A16"/>
    <mergeCell ref="A20:G21"/>
    <mergeCell ref="B5:B6"/>
    <mergeCell ref="A7:A8"/>
    <mergeCell ref="B7:B8"/>
    <mergeCell ref="A5:A6"/>
    <mergeCell ref="E32:G33"/>
    <mergeCell ref="E36:G37"/>
    <mergeCell ref="E40:G41"/>
    <mergeCell ref="A1:G2"/>
    <mergeCell ref="A3:A4"/>
    <mergeCell ref="B3:B4"/>
    <mergeCell ref="A9:A10"/>
    <mergeCell ref="B9:B10"/>
    <mergeCell ref="E5:G6"/>
    <mergeCell ref="A13:A1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rowBreaks count="1" manualBreakCount="1">
    <brk id="54" max="255" man="1"/>
  </rowBreaks>
  <colBreaks count="1" manualBreakCount="1">
    <brk id="13" max="7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10"/>
  <sheetViews>
    <sheetView zoomScalePageLayoutView="0" workbookViewId="0" topLeftCell="A49">
      <selection activeCell="G68" sqref="G68"/>
    </sheetView>
  </sheetViews>
  <sheetFormatPr defaultColWidth="9.00390625" defaultRowHeight="13.5"/>
  <cols>
    <col min="3" max="3" width="20.00390625" style="0" customWidth="1"/>
    <col min="4" max="4" width="43.625" style="0" customWidth="1"/>
  </cols>
  <sheetData>
    <row r="1" spans="1:4" ht="13.5">
      <c r="A1" s="4" t="s">
        <v>2684</v>
      </c>
      <c r="B1" s="3" t="s">
        <v>1944</v>
      </c>
      <c r="C1" s="4" t="s">
        <v>1082</v>
      </c>
      <c r="D1" s="4" t="s">
        <v>1083</v>
      </c>
    </row>
    <row r="2" spans="1:4" ht="13.5">
      <c r="A2" s="1">
        <v>3164043</v>
      </c>
      <c r="B2" s="1" t="s">
        <v>2553</v>
      </c>
      <c r="C2" s="1" t="s">
        <v>3160</v>
      </c>
      <c r="D2" s="1" t="s">
        <v>7645</v>
      </c>
    </row>
    <row r="3" spans="1:4" ht="13.5">
      <c r="A3" s="2">
        <v>3360357</v>
      </c>
      <c r="B3" s="2" t="s">
        <v>2557</v>
      </c>
      <c r="C3" s="2" t="s">
        <v>6662</v>
      </c>
      <c r="D3" s="2" t="s">
        <v>2562</v>
      </c>
    </row>
    <row r="4" spans="1:4" ht="13.5">
      <c r="A4" s="1">
        <v>3360221</v>
      </c>
      <c r="B4" s="1" t="s">
        <v>2557</v>
      </c>
      <c r="C4" s="1" t="s">
        <v>3169</v>
      </c>
      <c r="D4" s="1" t="s">
        <v>2562</v>
      </c>
    </row>
    <row r="5" spans="1:4" ht="13.5">
      <c r="A5" s="2">
        <v>3456998</v>
      </c>
      <c r="B5" s="2" t="s">
        <v>2564</v>
      </c>
      <c r="C5" s="2" t="s">
        <v>3166</v>
      </c>
      <c r="D5" s="2" t="s">
        <v>2585</v>
      </c>
    </row>
    <row r="6" spans="1:4" ht="13.5">
      <c r="A6" s="1">
        <v>3360284</v>
      </c>
      <c r="B6" s="1" t="s">
        <v>2556</v>
      </c>
      <c r="C6" s="1" t="s">
        <v>3193</v>
      </c>
      <c r="D6" s="1" t="s">
        <v>2562</v>
      </c>
    </row>
    <row r="7" spans="1:4" ht="13.5">
      <c r="A7" s="2">
        <v>3360134</v>
      </c>
      <c r="B7" s="2" t="s">
        <v>2568</v>
      </c>
      <c r="C7" s="2" t="s">
        <v>3161</v>
      </c>
      <c r="D7" s="2" t="s">
        <v>7003</v>
      </c>
    </row>
    <row r="8" spans="1:4" ht="13.5">
      <c r="A8" s="1">
        <v>3162125</v>
      </c>
      <c r="B8" s="1" t="s">
        <v>2570</v>
      </c>
      <c r="C8" s="1" t="s">
        <v>6492</v>
      </c>
      <c r="D8" s="1" t="s">
        <v>1105</v>
      </c>
    </row>
    <row r="9" spans="1:4" ht="13.5">
      <c r="A9" s="2">
        <v>3652127</v>
      </c>
      <c r="B9" s="2" t="s">
        <v>2559</v>
      </c>
      <c r="C9" s="2" t="s">
        <v>2528</v>
      </c>
      <c r="D9" s="2" t="s">
        <v>4506</v>
      </c>
    </row>
    <row r="10" spans="1:4" ht="13.5">
      <c r="A10" s="1">
        <v>3457733</v>
      </c>
      <c r="B10" s="1" t="s">
        <v>2573</v>
      </c>
      <c r="C10" s="1" t="s">
        <v>3167</v>
      </c>
      <c r="D10" s="1" t="s">
        <v>2585</v>
      </c>
    </row>
    <row r="11" spans="1:4" ht="13.5">
      <c r="A11" s="2">
        <v>3161683</v>
      </c>
      <c r="B11" s="2" t="s">
        <v>2563</v>
      </c>
      <c r="C11" s="2" t="s">
        <v>2518</v>
      </c>
      <c r="D11" s="2" t="s">
        <v>1105</v>
      </c>
    </row>
    <row r="12" spans="1:4" ht="13.5">
      <c r="A12" s="1">
        <v>3360187</v>
      </c>
      <c r="B12" s="1" t="s">
        <v>2555</v>
      </c>
      <c r="C12" s="1" t="s">
        <v>6621</v>
      </c>
      <c r="D12" s="1" t="s">
        <v>2565</v>
      </c>
    </row>
    <row r="13" spans="1:4" ht="13.5">
      <c r="A13" s="2">
        <v>3255479</v>
      </c>
      <c r="B13" s="2" t="s">
        <v>2577</v>
      </c>
      <c r="C13" s="2" t="s">
        <v>3162</v>
      </c>
      <c r="D13" s="2" t="s">
        <v>3163</v>
      </c>
    </row>
    <row r="14" spans="1:4" ht="13.5">
      <c r="A14" s="1">
        <v>3164084</v>
      </c>
      <c r="B14" s="1" t="s">
        <v>2578</v>
      </c>
      <c r="C14" s="1" t="s">
        <v>3197</v>
      </c>
      <c r="D14" s="1" t="s">
        <v>7645</v>
      </c>
    </row>
    <row r="15" spans="1:4" ht="13.5">
      <c r="A15" s="2">
        <v>3360201</v>
      </c>
      <c r="B15" s="2" t="s">
        <v>2580</v>
      </c>
      <c r="C15" s="2" t="s">
        <v>7328</v>
      </c>
      <c r="D15" s="2" t="s">
        <v>2565</v>
      </c>
    </row>
    <row r="16" spans="1:4" ht="13.5">
      <c r="A16" s="1">
        <v>3164479</v>
      </c>
      <c r="B16" s="1" t="s">
        <v>2583</v>
      </c>
      <c r="C16" s="1" t="s">
        <v>2385</v>
      </c>
      <c r="D16" s="1" t="s">
        <v>7645</v>
      </c>
    </row>
    <row r="17" spans="1:4" ht="13.5">
      <c r="A17" s="2">
        <v>3359844</v>
      </c>
      <c r="B17" s="2" t="s">
        <v>2583</v>
      </c>
      <c r="C17" s="2" t="s">
        <v>6645</v>
      </c>
      <c r="D17" s="2" t="s">
        <v>2565</v>
      </c>
    </row>
    <row r="18" spans="1:4" ht="13.5">
      <c r="A18" s="1">
        <v>3162932</v>
      </c>
      <c r="B18" s="1" t="s">
        <v>2588</v>
      </c>
      <c r="C18" s="1" t="s">
        <v>6646</v>
      </c>
      <c r="D18" s="1" t="s">
        <v>7645</v>
      </c>
    </row>
    <row r="19" spans="1:4" ht="13.5">
      <c r="A19" s="2">
        <v>3161480</v>
      </c>
      <c r="B19" s="2" t="s">
        <v>2590</v>
      </c>
      <c r="C19" s="2" t="s">
        <v>7325</v>
      </c>
      <c r="D19" s="2" t="s">
        <v>7613</v>
      </c>
    </row>
    <row r="20" spans="1:4" ht="13.5">
      <c r="A20" s="1">
        <v>3851540</v>
      </c>
      <c r="B20" s="1" t="s">
        <v>2591</v>
      </c>
      <c r="C20" s="1" t="s">
        <v>3150</v>
      </c>
      <c r="D20" s="1" t="s">
        <v>5712</v>
      </c>
    </row>
    <row r="21" spans="1:4" ht="13.5">
      <c r="A21" s="2">
        <v>3256449</v>
      </c>
      <c r="B21" s="2" t="s">
        <v>2594</v>
      </c>
      <c r="C21" s="2" t="s">
        <v>6589</v>
      </c>
      <c r="D21" s="2" t="s">
        <v>2826</v>
      </c>
    </row>
    <row r="22" spans="1:4" ht="13.5">
      <c r="A22" s="1">
        <v>3256452</v>
      </c>
      <c r="B22" s="1" t="s">
        <v>2594</v>
      </c>
      <c r="C22" s="1" t="s">
        <v>6744</v>
      </c>
      <c r="D22" s="1" t="s">
        <v>2826</v>
      </c>
    </row>
    <row r="23" spans="1:4" ht="13.5">
      <c r="A23" s="2">
        <v>3162586</v>
      </c>
      <c r="B23" s="2" t="s">
        <v>2600</v>
      </c>
      <c r="C23" s="2" t="s">
        <v>2532</v>
      </c>
      <c r="D23" s="2" t="s">
        <v>7645</v>
      </c>
    </row>
    <row r="24" spans="1:4" ht="13.5">
      <c r="A24" s="1">
        <v>3256201</v>
      </c>
      <c r="B24" s="1" t="s">
        <v>2602</v>
      </c>
      <c r="C24" s="1" t="s">
        <v>3168</v>
      </c>
      <c r="D24" s="1" t="s">
        <v>7617</v>
      </c>
    </row>
    <row r="25" spans="1:4" ht="13.5">
      <c r="A25" s="2">
        <v>3851736</v>
      </c>
      <c r="B25" s="2" t="s">
        <v>7711</v>
      </c>
      <c r="C25" s="2" t="s">
        <v>2526</v>
      </c>
      <c r="D25" s="2" t="s">
        <v>5712</v>
      </c>
    </row>
    <row r="26" spans="1:4" ht="13.5">
      <c r="A26" s="1">
        <v>3257714</v>
      </c>
      <c r="B26" s="1" t="s">
        <v>7713</v>
      </c>
      <c r="C26" s="1" t="s">
        <v>3195</v>
      </c>
      <c r="D26" s="1" t="s">
        <v>7617</v>
      </c>
    </row>
    <row r="27" spans="1:4" ht="13.5">
      <c r="A27" s="2">
        <v>3458236</v>
      </c>
      <c r="B27" s="2" t="s">
        <v>7715</v>
      </c>
      <c r="C27" s="2" t="s">
        <v>3151</v>
      </c>
      <c r="D27" s="2" t="s">
        <v>7630</v>
      </c>
    </row>
    <row r="28" spans="1:4" ht="13.5">
      <c r="A28" s="1">
        <v>3162228</v>
      </c>
      <c r="B28" s="1" t="s">
        <v>7717</v>
      </c>
      <c r="C28" s="1" t="s">
        <v>7358</v>
      </c>
      <c r="D28" s="1" t="s">
        <v>2798</v>
      </c>
    </row>
    <row r="29" spans="1:4" ht="13.5">
      <c r="A29" s="2">
        <v>3161711</v>
      </c>
      <c r="B29" s="2" t="s">
        <v>7718</v>
      </c>
      <c r="C29" s="2" t="s">
        <v>2102</v>
      </c>
      <c r="D29" s="2" t="s">
        <v>7645</v>
      </c>
    </row>
    <row r="30" spans="1:4" ht="13.5">
      <c r="A30" s="1">
        <v>3360511</v>
      </c>
      <c r="B30" s="1" t="s">
        <v>7721</v>
      </c>
      <c r="C30" s="1" t="s">
        <v>7323</v>
      </c>
      <c r="D30" s="1" t="s">
        <v>7728</v>
      </c>
    </row>
    <row r="31" spans="1:4" ht="13.5">
      <c r="A31" s="2">
        <v>3255652</v>
      </c>
      <c r="B31" s="2" t="s">
        <v>7723</v>
      </c>
      <c r="C31" s="2" t="s">
        <v>2521</v>
      </c>
      <c r="D31" s="2" t="s">
        <v>286</v>
      </c>
    </row>
    <row r="32" spans="1:4" ht="13.5">
      <c r="A32" s="1">
        <v>3256273</v>
      </c>
      <c r="B32" s="1" t="s">
        <v>7723</v>
      </c>
      <c r="C32" s="1" t="s">
        <v>2508</v>
      </c>
      <c r="D32" s="1" t="s">
        <v>4021</v>
      </c>
    </row>
    <row r="33" spans="1:4" ht="13.5">
      <c r="A33" s="2">
        <v>3161532</v>
      </c>
      <c r="B33" s="2" t="s">
        <v>7727</v>
      </c>
      <c r="C33" s="2" t="s">
        <v>7365</v>
      </c>
      <c r="D33" s="2" t="s">
        <v>7645</v>
      </c>
    </row>
    <row r="34" spans="1:4" ht="13.5">
      <c r="A34" s="1">
        <v>3256066</v>
      </c>
      <c r="B34" s="1" t="s">
        <v>7729</v>
      </c>
      <c r="C34" s="1" t="s">
        <v>2506</v>
      </c>
      <c r="D34" s="1" t="s">
        <v>4065</v>
      </c>
    </row>
    <row r="35" spans="1:4" ht="13.5">
      <c r="A35" s="2">
        <v>3851626</v>
      </c>
      <c r="B35" s="2" t="s">
        <v>7730</v>
      </c>
      <c r="C35" s="2" t="s">
        <v>6647</v>
      </c>
      <c r="D35" s="2" t="s">
        <v>4086</v>
      </c>
    </row>
    <row r="36" spans="1:4" ht="13.5">
      <c r="A36" s="1">
        <v>3751653</v>
      </c>
      <c r="B36" s="1" t="s">
        <v>7732</v>
      </c>
      <c r="C36" s="1" t="s">
        <v>3171</v>
      </c>
      <c r="D36" s="1" t="s">
        <v>2569</v>
      </c>
    </row>
    <row r="37" spans="1:4" ht="13.5">
      <c r="A37" s="2">
        <v>3257213</v>
      </c>
      <c r="B37" s="2" t="s">
        <v>7734</v>
      </c>
      <c r="C37" s="2" t="s">
        <v>7334</v>
      </c>
      <c r="D37" s="2" t="s">
        <v>2558</v>
      </c>
    </row>
    <row r="38" spans="1:4" ht="13.5">
      <c r="A38" s="1">
        <v>3161791</v>
      </c>
      <c r="B38" s="1" t="s">
        <v>7736</v>
      </c>
      <c r="C38" s="1" t="s">
        <v>6607</v>
      </c>
      <c r="D38" s="1" t="s">
        <v>7733</v>
      </c>
    </row>
    <row r="39" spans="1:4" ht="13.5">
      <c r="A39" s="2">
        <v>3360188</v>
      </c>
      <c r="B39" s="2" t="s">
        <v>7736</v>
      </c>
      <c r="C39" s="2" t="s">
        <v>6651</v>
      </c>
      <c r="D39" s="2" t="s">
        <v>3975</v>
      </c>
    </row>
    <row r="40" spans="1:4" ht="13.5">
      <c r="A40" s="1">
        <v>3360243</v>
      </c>
      <c r="B40" s="1" t="s">
        <v>7741</v>
      </c>
      <c r="C40" s="1" t="s">
        <v>7319</v>
      </c>
      <c r="D40" s="1" t="s">
        <v>3975</v>
      </c>
    </row>
    <row r="41" spans="1:4" ht="13.5">
      <c r="A41" s="2">
        <v>3164314</v>
      </c>
      <c r="B41" s="2" t="s">
        <v>7742</v>
      </c>
      <c r="C41" s="2" t="s">
        <v>2103</v>
      </c>
      <c r="D41" s="2" t="s">
        <v>300</v>
      </c>
    </row>
    <row r="42" spans="1:4" ht="13.5">
      <c r="A42" s="1">
        <v>3458629</v>
      </c>
      <c r="B42" s="1" t="s">
        <v>380</v>
      </c>
      <c r="C42" s="1" t="s">
        <v>7347</v>
      </c>
      <c r="D42" s="1" t="s">
        <v>3927</v>
      </c>
    </row>
    <row r="43" spans="1:4" ht="13.5">
      <c r="A43" s="2">
        <v>3360214</v>
      </c>
      <c r="B43" s="2" t="s">
        <v>7745</v>
      </c>
      <c r="C43" s="2" t="s">
        <v>7322</v>
      </c>
      <c r="D43" s="2" t="s">
        <v>7728</v>
      </c>
    </row>
    <row r="44" spans="1:4" ht="13.5">
      <c r="A44" s="1">
        <v>3552004</v>
      </c>
      <c r="B44" s="1" t="s">
        <v>7748</v>
      </c>
      <c r="C44" s="1" t="s">
        <v>3165</v>
      </c>
      <c r="D44" s="1" t="s">
        <v>777</v>
      </c>
    </row>
    <row r="45" spans="1:4" ht="13.5">
      <c r="A45" s="2">
        <v>3162720</v>
      </c>
      <c r="B45" s="2" t="s">
        <v>7599</v>
      </c>
      <c r="C45" s="2" t="s">
        <v>7326</v>
      </c>
      <c r="D45" s="2" t="s">
        <v>7645</v>
      </c>
    </row>
    <row r="46" spans="1:4" ht="13.5">
      <c r="A46" s="1">
        <v>3162328</v>
      </c>
      <c r="B46" s="1" t="s">
        <v>7601</v>
      </c>
      <c r="C46" s="1" t="s">
        <v>7377</v>
      </c>
      <c r="D46" s="1" t="s">
        <v>7645</v>
      </c>
    </row>
    <row r="47" spans="1:4" ht="13.5">
      <c r="A47" s="2">
        <v>3552043</v>
      </c>
      <c r="B47" s="2" t="s">
        <v>7603</v>
      </c>
      <c r="C47" s="2" t="s">
        <v>3164</v>
      </c>
      <c r="D47" s="2" t="s">
        <v>3117</v>
      </c>
    </row>
    <row r="48" spans="1:4" ht="13.5">
      <c r="A48" s="1">
        <v>3163022</v>
      </c>
      <c r="B48" s="1" t="s">
        <v>7605</v>
      </c>
      <c r="C48" s="1" t="s">
        <v>2101</v>
      </c>
      <c r="D48" s="1" t="s">
        <v>7645</v>
      </c>
    </row>
    <row r="49" spans="1:4" ht="13.5">
      <c r="A49" s="2">
        <v>3162698</v>
      </c>
      <c r="B49" s="2" t="s">
        <v>7608</v>
      </c>
      <c r="C49" s="2" t="s">
        <v>6618</v>
      </c>
      <c r="D49" s="2" t="s">
        <v>7645</v>
      </c>
    </row>
    <row r="50" spans="1:4" ht="13.5">
      <c r="A50" s="1">
        <v>3160684</v>
      </c>
      <c r="B50" s="1" t="s">
        <v>7609</v>
      </c>
      <c r="C50" s="1" t="s">
        <v>6661</v>
      </c>
      <c r="D50" s="1" t="s">
        <v>7733</v>
      </c>
    </row>
    <row r="51" spans="1:4" ht="13.5">
      <c r="A51" s="2">
        <v>3257712</v>
      </c>
      <c r="B51" s="2" t="s">
        <v>7611</v>
      </c>
      <c r="C51" s="2" t="s">
        <v>6653</v>
      </c>
      <c r="D51" s="2" t="s">
        <v>2558</v>
      </c>
    </row>
    <row r="52" spans="1:4" ht="13.5">
      <c r="A52" s="1">
        <v>3163923</v>
      </c>
      <c r="B52" s="1" t="s">
        <v>7614</v>
      </c>
      <c r="C52" s="1" t="s">
        <v>5076</v>
      </c>
      <c r="D52" s="1" t="s">
        <v>7648</v>
      </c>
    </row>
    <row r="53" spans="1:4" ht="13.5">
      <c r="A53" s="2">
        <v>3552100</v>
      </c>
      <c r="B53" s="2" t="s">
        <v>7614</v>
      </c>
      <c r="C53" s="2" t="s">
        <v>7352</v>
      </c>
      <c r="D53" s="2" t="s">
        <v>789</v>
      </c>
    </row>
    <row r="54" spans="1:4" ht="13.5">
      <c r="A54" s="1">
        <v>3457944</v>
      </c>
      <c r="B54" s="1" t="s">
        <v>7618</v>
      </c>
      <c r="C54" s="1" t="s">
        <v>7390</v>
      </c>
      <c r="D54" s="1" t="s">
        <v>7735</v>
      </c>
    </row>
    <row r="55" spans="1:4" ht="13.5">
      <c r="A55" s="2">
        <v>3360442</v>
      </c>
      <c r="B55" s="2" t="s">
        <v>7619</v>
      </c>
      <c r="C55" s="2" t="s">
        <v>361</v>
      </c>
      <c r="D55" s="2" t="s">
        <v>2817</v>
      </c>
    </row>
    <row r="56" spans="1:4" ht="13.5">
      <c r="A56" s="1">
        <v>3360443</v>
      </c>
      <c r="B56" s="1" t="s">
        <v>7619</v>
      </c>
      <c r="C56" s="1" t="s">
        <v>2529</v>
      </c>
      <c r="D56" s="1" t="s">
        <v>2817</v>
      </c>
    </row>
    <row r="57" spans="1:4" ht="13.5">
      <c r="A57" s="2">
        <v>3457454</v>
      </c>
      <c r="B57" s="2" t="s">
        <v>7622</v>
      </c>
      <c r="C57" s="2" t="s">
        <v>6650</v>
      </c>
      <c r="D57" s="2" t="s">
        <v>7740</v>
      </c>
    </row>
    <row r="58" spans="1:4" ht="13.5">
      <c r="A58" s="1">
        <v>3459737</v>
      </c>
      <c r="B58" s="1" t="s">
        <v>7624</v>
      </c>
      <c r="C58" s="1" t="s">
        <v>6482</v>
      </c>
      <c r="D58" s="1" t="s">
        <v>7735</v>
      </c>
    </row>
    <row r="59" spans="1:4" ht="13.5">
      <c r="A59" s="2">
        <v>3459204</v>
      </c>
      <c r="B59" s="2" t="s">
        <v>7625</v>
      </c>
      <c r="C59" s="2" t="s">
        <v>6658</v>
      </c>
      <c r="D59" s="2" t="s">
        <v>7735</v>
      </c>
    </row>
    <row r="60" spans="1:4" ht="13.5">
      <c r="A60" s="1">
        <v>3162229</v>
      </c>
      <c r="B60" s="1" t="s">
        <v>381</v>
      </c>
      <c r="C60" s="1" t="s">
        <v>6652</v>
      </c>
      <c r="D60" s="1" t="s">
        <v>2798</v>
      </c>
    </row>
    <row r="61" spans="1:4" ht="13.5">
      <c r="A61" s="2">
        <v>3161780</v>
      </c>
      <c r="B61" s="2" t="s">
        <v>7628</v>
      </c>
      <c r="C61" s="2" t="s">
        <v>6660</v>
      </c>
      <c r="D61" s="2" t="s">
        <v>7648</v>
      </c>
    </row>
    <row r="62" spans="1:4" ht="13.5">
      <c r="A62" s="1">
        <v>3162608</v>
      </c>
      <c r="B62" s="1" t="s">
        <v>7631</v>
      </c>
      <c r="C62" s="1" t="s">
        <v>2516</v>
      </c>
      <c r="D62" s="1" t="s">
        <v>2798</v>
      </c>
    </row>
    <row r="63" spans="1:4" ht="13.5">
      <c r="A63" s="2">
        <v>3651690</v>
      </c>
      <c r="B63" s="2" t="s">
        <v>7634</v>
      </c>
      <c r="C63" s="2" t="s">
        <v>351</v>
      </c>
      <c r="D63" s="2" t="s">
        <v>4506</v>
      </c>
    </row>
    <row r="64" spans="1:4" ht="13.5">
      <c r="A64" s="1">
        <v>3163449</v>
      </c>
      <c r="B64" s="1" t="s">
        <v>7636</v>
      </c>
      <c r="C64" s="1" t="s">
        <v>6619</v>
      </c>
      <c r="D64" s="1" t="s">
        <v>2798</v>
      </c>
    </row>
    <row r="65" spans="1:4" ht="13.5">
      <c r="A65" s="2">
        <v>3162584</v>
      </c>
      <c r="B65" s="2" t="s">
        <v>7638</v>
      </c>
      <c r="C65" s="2" t="s">
        <v>6245</v>
      </c>
      <c r="D65" s="2" t="s">
        <v>2313</v>
      </c>
    </row>
    <row r="66" spans="1:4" ht="13.5">
      <c r="A66" s="1">
        <v>3851927</v>
      </c>
      <c r="B66" s="1" t="s">
        <v>7641</v>
      </c>
      <c r="C66" s="1" t="s">
        <v>2513</v>
      </c>
      <c r="D66" s="1" t="s">
        <v>2514</v>
      </c>
    </row>
    <row r="67" spans="1:4" ht="13.5">
      <c r="A67" s="2">
        <v>3257465</v>
      </c>
      <c r="B67" s="2" t="s">
        <v>7643</v>
      </c>
      <c r="C67" s="2" t="s">
        <v>413</v>
      </c>
      <c r="D67" s="2" t="s">
        <v>7288</v>
      </c>
    </row>
    <row r="68" spans="1:4" ht="13.5">
      <c r="A68" s="1">
        <v>3552077</v>
      </c>
      <c r="B68" s="1" t="s">
        <v>7646</v>
      </c>
      <c r="C68" s="1" t="s">
        <v>3198</v>
      </c>
      <c r="D68" s="1" t="s">
        <v>777</v>
      </c>
    </row>
    <row r="69" spans="1:4" ht="13.5">
      <c r="A69" s="2">
        <v>3457789</v>
      </c>
      <c r="B69" s="2" t="s">
        <v>7649</v>
      </c>
      <c r="C69" s="2" t="s">
        <v>2512</v>
      </c>
      <c r="D69" s="2" t="s">
        <v>7735</v>
      </c>
    </row>
    <row r="70" spans="1:4" ht="13.5">
      <c r="A70" s="1">
        <v>3751733</v>
      </c>
      <c r="B70" s="1" t="s">
        <v>7651</v>
      </c>
      <c r="C70" s="1" t="s">
        <v>7378</v>
      </c>
      <c r="D70" s="1" t="s">
        <v>2569</v>
      </c>
    </row>
    <row r="71" spans="1:4" ht="13.5">
      <c r="A71" s="2">
        <v>3161189</v>
      </c>
      <c r="B71" s="2" t="s">
        <v>7653</v>
      </c>
      <c r="C71" s="2" t="s">
        <v>2530</v>
      </c>
      <c r="D71" s="2" t="s">
        <v>2596</v>
      </c>
    </row>
    <row r="72" spans="1:4" ht="13.5">
      <c r="A72" s="1">
        <v>3162170</v>
      </c>
      <c r="B72" s="1" t="s">
        <v>7655</v>
      </c>
      <c r="C72" s="1" t="s">
        <v>7361</v>
      </c>
      <c r="D72" s="1" t="s">
        <v>7733</v>
      </c>
    </row>
    <row r="73" spans="1:4" ht="13.5">
      <c r="A73" s="2">
        <v>3457431</v>
      </c>
      <c r="B73" s="2" t="s">
        <v>7656</v>
      </c>
      <c r="C73" s="2" t="s">
        <v>7329</v>
      </c>
      <c r="D73" s="2" t="s">
        <v>4655</v>
      </c>
    </row>
    <row r="74" spans="1:4" ht="13.5">
      <c r="A74" s="1">
        <v>3162209</v>
      </c>
      <c r="B74" s="1" t="s">
        <v>7659</v>
      </c>
      <c r="C74" s="1" t="s">
        <v>6605</v>
      </c>
      <c r="D74" s="1" t="s">
        <v>2596</v>
      </c>
    </row>
    <row r="75" spans="1:4" ht="13.5">
      <c r="A75" s="2">
        <v>3751205</v>
      </c>
      <c r="B75" s="2" t="s">
        <v>384</v>
      </c>
      <c r="C75" s="2" t="s">
        <v>6491</v>
      </c>
      <c r="D75" s="2" t="s">
        <v>2569</v>
      </c>
    </row>
    <row r="76" spans="1:4" ht="13.5">
      <c r="A76" s="1">
        <v>3255963</v>
      </c>
      <c r="B76" s="1" t="s">
        <v>7661</v>
      </c>
      <c r="C76" s="1" t="s">
        <v>6606</v>
      </c>
      <c r="D76" s="1" t="s">
        <v>7607</v>
      </c>
    </row>
    <row r="77" spans="1:4" ht="13.5">
      <c r="A77" s="2">
        <v>3161920</v>
      </c>
      <c r="B77" s="2" t="s">
        <v>7663</v>
      </c>
      <c r="C77" s="2" t="s">
        <v>7355</v>
      </c>
      <c r="D77" s="2" t="s">
        <v>7648</v>
      </c>
    </row>
    <row r="78" spans="1:4" ht="13.5">
      <c r="A78" s="1">
        <v>3162117</v>
      </c>
      <c r="B78" s="1" t="s">
        <v>7663</v>
      </c>
      <c r="C78" s="1" t="s">
        <v>7331</v>
      </c>
      <c r="D78" s="1" t="s">
        <v>1105</v>
      </c>
    </row>
    <row r="79" spans="1:4" ht="13.5">
      <c r="A79" s="2">
        <v>3162653</v>
      </c>
      <c r="B79" s="2" t="s">
        <v>7663</v>
      </c>
      <c r="C79" s="2" t="s">
        <v>2502</v>
      </c>
      <c r="D79" s="2" t="s">
        <v>7733</v>
      </c>
    </row>
    <row r="80" spans="1:4" ht="13.5">
      <c r="A80" s="1">
        <v>3255974</v>
      </c>
      <c r="B80" s="1" t="s">
        <v>387</v>
      </c>
      <c r="C80" s="1" t="s">
        <v>6601</v>
      </c>
      <c r="D80" s="1" t="s">
        <v>7617</v>
      </c>
    </row>
    <row r="81" spans="1:4" ht="13.5">
      <c r="A81" s="2">
        <v>3360444</v>
      </c>
      <c r="B81" s="2" t="s">
        <v>7672</v>
      </c>
      <c r="C81" s="2" t="s">
        <v>2510</v>
      </c>
      <c r="D81" s="2" t="s">
        <v>7728</v>
      </c>
    </row>
    <row r="82" spans="1:4" ht="13.5">
      <c r="A82" s="1">
        <v>3162936</v>
      </c>
      <c r="B82" s="1" t="s">
        <v>7673</v>
      </c>
      <c r="C82" s="1" t="s">
        <v>6659</v>
      </c>
      <c r="D82" s="1" t="s">
        <v>7679</v>
      </c>
    </row>
    <row r="83" spans="1:4" ht="13.5">
      <c r="A83" s="2">
        <v>3652203</v>
      </c>
      <c r="B83" s="2" t="s">
        <v>7674</v>
      </c>
      <c r="C83" s="2" t="s">
        <v>5085</v>
      </c>
      <c r="D83" s="2" t="s">
        <v>5501</v>
      </c>
    </row>
    <row r="84" spans="1:4" ht="13.5">
      <c r="A84" s="1">
        <v>3161950</v>
      </c>
      <c r="B84" s="1" t="s">
        <v>389</v>
      </c>
      <c r="C84" s="1" t="s">
        <v>7320</v>
      </c>
      <c r="D84" s="1" t="s">
        <v>7733</v>
      </c>
    </row>
    <row r="85" spans="1:4" ht="13.5">
      <c r="A85" s="2">
        <v>3458337</v>
      </c>
      <c r="B85" s="2" t="s">
        <v>7677</v>
      </c>
      <c r="C85" s="2" t="s">
        <v>7356</v>
      </c>
      <c r="D85" s="2" t="s">
        <v>7740</v>
      </c>
    </row>
    <row r="86" spans="1:4" ht="13.5">
      <c r="A86" s="1">
        <v>3255717</v>
      </c>
      <c r="B86" s="1" t="s">
        <v>2507</v>
      </c>
      <c r="C86" s="1" t="s">
        <v>6649</v>
      </c>
      <c r="D86" s="1" t="s">
        <v>7617</v>
      </c>
    </row>
    <row r="87" spans="1:4" ht="13.5">
      <c r="A87" s="2">
        <v>3161101</v>
      </c>
      <c r="B87" s="2" t="s">
        <v>7681</v>
      </c>
      <c r="C87" s="2" t="s">
        <v>7337</v>
      </c>
      <c r="D87" s="2" t="s">
        <v>3982</v>
      </c>
    </row>
    <row r="88" spans="1:4" ht="13.5">
      <c r="A88" s="1">
        <v>3360445</v>
      </c>
      <c r="B88" s="1" t="s">
        <v>7682</v>
      </c>
      <c r="C88" s="1" t="s">
        <v>2509</v>
      </c>
      <c r="D88" s="1" t="s">
        <v>2565</v>
      </c>
    </row>
    <row r="89" spans="1:4" ht="13.5">
      <c r="A89" s="2">
        <v>3256135</v>
      </c>
      <c r="B89" s="2" t="s">
        <v>7685</v>
      </c>
      <c r="C89" s="2" t="s">
        <v>7336</v>
      </c>
      <c r="D89" s="2" t="s">
        <v>7617</v>
      </c>
    </row>
    <row r="90" spans="1:4" ht="13.5">
      <c r="A90" s="1">
        <v>3360587</v>
      </c>
      <c r="B90" s="1" t="s">
        <v>7687</v>
      </c>
      <c r="C90" s="1" t="s">
        <v>6597</v>
      </c>
      <c r="D90" s="1" t="s">
        <v>5463</v>
      </c>
    </row>
    <row r="91" spans="1:4" ht="13.5">
      <c r="A91" s="2">
        <v>3751191</v>
      </c>
      <c r="B91" s="2" t="s">
        <v>7689</v>
      </c>
      <c r="C91" s="2" t="s">
        <v>6489</v>
      </c>
      <c r="D91" s="2" t="s">
        <v>7658</v>
      </c>
    </row>
    <row r="92" spans="1:4" ht="13.5">
      <c r="A92" s="1">
        <v>3256597</v>
      </c>
      <c r="B92" s="1" t="s">
        <v>393</v>
      </c>
      <c r="C92" s="1" t="s">
        <v>7359</v>
      </c>
      <c r="D92" s="1" t="s">
        <v>2558</v>
      </c>
    </row>
    <row r="93" spans="1:4" ht="13.5">
      <c r="A93" s="2">
        <v>3359819</v>
      </c>
      <c r="B93" s="2" t="s">
        <v>393</v>
      </c>
      <c r="C93" s="2" t="s">
        <v>6644</v>
      </c>
      <c r="D93" s="2" t="s">
        <v>2382</v>
      </c>
    </row>
    <row r="94" spans="1:4" ht="13.5">
      <c r="A94" s="1">
        <v>3162394</v>
      </c>
      <c r="B94" s="1" t="s">
        <v>7001</v>
      </c>
      <c r="C94" s="1" t="s">
        <v>5096</v>
      </c>
      <c r="D94" s="1" t="s">
        <v>7613</v>
      </c>
    </row>
    <row r="95" spans="1:4" ht="13.5">
      <c r="A95" s="2">
        <v>3164243</v>
      </c>
      <c r="B95" s="2" t="s">
        <v>7004</v>
      </c>
      <c r="C95" s="2" t="s">
        <v>2531</v>
      </c>
      <c r="D95" s="2" t="s">
        <v>7733</v>
      </c>
    </row>
    <row r="96" spans="1:4" ht="13.5">
      <c r="A96" s="1">
        <v>3162181</v>
      </c>
      <c r="B96" s="1" t="s">
        <v>7005</v>
      </c>
      <c r="C96" s="1" t="s">
        <v>7375</v>
      </c>
      <c r="D96" s="1" t="s">
        <v>7645</v>
      </c>
    </row>
    <row r="97" spans="1:4" ht="13.5">
      <c r="A97" s="2">
        <v>3360375</v>
      </c>
      <c r="B97" s="2" t="s">
        <v>7006</v>
      </c>
      <c r="C97" s="2" t="s">
        <v>336</v>
      </c>
      <c r="D97" s="2" t="s">
        <v>2565</v>
      </c>
    </row>
    <row r="98" spans="1:4" ht="13.5">
      <c r="A98" s="1">
        <v>3162941</v>
      </c>
      <c r="B98" s="1" t="s">
        <v>2515</v>
      </c>
      <c r="C98" s="1" t="s">
        <v>428</v>
      </c>
      <c r="D98" s="1" t="s">
        <v>4147</v>
      </c>
    </row>
    <row r="99" spans="1:4" ht="13.5">
      <c r="A99" s="2">
        <v>3360685</v>
      </c>
      <c r="B99" s="2" t="s">
        <v>7009</v>
      </c>
      <c r="C99" s="2" t="s">
        <v>6620</v>
      </c>
      <c r="D99" s="2" t="s">
        <v>7667</v>
      </c>
    </row>
    <row r="100" spans="1:4" ht="13.5">
      <c r="A100" s="1">
        <v>3360768</v>
      </c>
      <c r="B100" s="1" t="s">
        <v>7009</v>
      </c>
      <c r="C100" s="1" t="s">
        <v>6728</v>
      </c>
      <c r="D100" s="1" t="s">
        <v>7667</v>
      </c>
    </row>
    <row r="101" spans="1:4" ht="13.5">
      <c r="A101" s="2">
        <v>3360710</v>
      </c>
      <c r="B101" s="2" t="s">
        <v>7013</v>
      </c>
      <c r="C101" s="2" t="s">
        <v>7400</v>
      </c>
      <c r="D101" s="2" t="s">
        <v>283</v>
      </c>
    </row>
    <row r="102" spans="1:4" ht="13.5">
      <c r="A102" s="1">
        <v>3361266</v>
      </c>
      <c r="B102" s="1" t="s">
        <v>7013</v>
      </c>
      <c r="C102" s="1" t="s">
        <v>2813</v>
      </c>
      <c r="D102" s="1" t="s">
        <v>1051</v>
      </c>
    </row>
    <row r="103" spans="1:4" ht="13.5">
      <c r="A103" s="2">
        <v>3360486</v>
      </c>
      <c r="B103" s="2" t="s">
        <v>7017</v>
      </c>
      <c r="C103" s="2" t="s">
        <v>6590</v>
      </c>
      <c r="D103" s="2" t="s">
        <v>7728</v>
      </c>
    </row>
    <row r="104" spans="1:4" ht="13.5">
      <c r="A104" s="1">
        <v>3162367</v>
      </c>
      <c r="B104" s="1" t="s">
        <v>394</v>
      </c>
      <c r="C104" s="1" t="s">
        <v>2866</v>
      </c>
      <c r="D104" s="1" t="s">
        <v>1105</v>
      </c>
    </row>
    <row r="105" spans="1:4" ht="13.5">
      <c r="A105" s="2">
        <v>3164195</v>
      </c>
      <c r="B105" s="2" t="s">
        <v>394</v>
      </c>
      <c r="C105" s="2" t="s">
        <v>5090</v>
      </c>
      <c r="D105" s="2" t="s">
        <v>7613</v>
      </c>
    </row>
    <row r="106" spans="1:4" ht="13.5">
      <c r="A106" s="1">
        <v>3458046</v>
      </c>
      <c r="B106" s="1" t="s">
        <v>7024</v>
      </c>
      <c r="C106" s="1" t="s">
        <v>2501</v>
      </c>
      <c r="D106" s="1" t="s">
        <v>6981</v>
      </c>
    </row>
    <row r="107" spans="1:4" ht="13.5">
      <c r="A107" s="2">
        <v>3360959</v>
      </c>
      <c r="B107" s="2" t="s">
        <v>7025</v>
      </c>
      <c r="C107" s="2" t="s">
        <v>2524</v>
      </c>
      <c r="D107" s="2" t="s">
        <v>2562</v>
      </c>
    </row>
    <row r="108" spans="1:4" ht="13.5">
      <c r="A108" s="1">
        <v>3751163</v>
      </c>
      <c r="B108" s="1" t="s">
        <v>7025</v>
      </c>
      <c r="C108" s="1" t="s">
        <v>6246</v>
      </c>
      <c r="D108" s="1" t="s">
        <v>7658</v>
      </c>
    </row>
    <row r="109" spans="1:4" ht="13.5">
      <c r="A109" s="2">
        <v>3162248</v>
      </c>
      <c r="B109" s="2" t="s">
        <v>7027</v>
      </c>
      <c r="C109" s="2" t="s">
        <v>6586</v>
      </c>
      <c r="D109" s="2" t="s">
        <v>4741</v>
      </c>
    </row>
    <row r="110" spans="1:4" ht="13.5">
      <c r="A110" s="1">
        <v>3360343</v>
      </c>
      <c r="B110" s="1" t="s">
        <v>7028</v>
      </c>
      <c r="C110" s="1" t="s">
        <v>7403</v>
      </c>
      <c r="D110" s="1" t="s">
        <v>717</v>
      </c>
    </row>
    <row r="111" spans="1:4" ht="13.5">
      <c r="A111" s="2">
        <v>3360718</v>
      </c>
      <c r="B111" s="2" t="s">
        <v>4869</v>
      </c>
      <c r="C111" s="2" t="s">
        <v>6582</v>
      </c>
      <c r="D111" s="2" t="s">
        <v>717</v>
      </c>
    </row>
    <row r="112" spans="1:4" ht="13.5">
      <c r="A112" s="1">
        <v>3457805</v>
      </c>
      <c r="B112" s="1" t="s">
        <v>4869</v>
      </c>
      <c r="C112" s="1" t="s">
        <v>6485</v>
      </c>
      <c r="D112" s="1" t="s">
        <v>724</v>
      </c>
    </row>
    <row r="113" spans="1:4" ht="13.5">
      <c r="A113" s="2">
        <v>3552149</v>
      </c>
      <c r="B113" s="2" t="s">
        <v>4873</v>
      </c>
      <c r="C113" s="2" t="s">
        <v>7384</v>
      </c>
      <c r="D113" s="2" t="s">
        <v>1067</v>
      </c>
    </row>
    <row r="114" spans="1:4" ht="13.5">
      <c r="A114" s="1">
        <v>3164422</v>
      </c>
      <c r="B114" s="1" t="s">
        <v>4875</v>
      </c>
      <c r="C114" s="1" t="s">
        <v>6623</v>
      </c>
      <c r="D114" s="1" t="s">
        <v>7645</v>
      </c>
    </row>
    <row r="115" spans="1:4" ht="13.5">
      <c r="A115" s="2">
        <v>3360365</v>
      </c>
      <c r="B115" s="2" t="s">
        <v>4877</v>
      </c>
      <c r="C115" s="2" t="s">
        <v>6598</v>
      </c>
      <c r="D115" s="2" t="s">
        <v>5463</v>
      </c>
    </row>
    <row r="116" spans="1:4" ht="13.5">
      <c r="A116" s="1">
        <v>3360093</v>
      </c>
      <c r="B116" s="1" t="s">
        <v>4879</v>
      </c>
      <c r="C116" s="1" t="s">
        <v>3172</v>
      </c>
      <c r="D116" s="1" t="s">
        <v>2382</v>
      </c>
    </row>
    <row r="117" spans="1:4" ht="13.5">
      <c r="A117" s="2">
        <v>3360708</v>
      </c>
      <c r="B117" s="2" t="s">
        <v>4879</v>
      </c>
      <c r="C117" s="2" t="s">
        <v>7379</v>
      </c>
      <c r="D117" s="2" t="s">
        <v>717</v>
      </c>
    </row>
    <row r="118" spans="1:4" ht="13.5">
      <c r="A118" s="1">
        <v>3360514</v>
      </c>
      <c r="B118" s="1" t="s">
        <v>5448</v>
      </c>
      <c r="C118" s="1" t="s">
        <v>328</v>
      </c>
      <c r="D118" s="1" t="s">
        <v>7728</v>
      </c>
    </row>
    <row r="119" spans="1:4" ht="13.5">
      <c r="A119" s="2">
        <v>3256257</v>
      </c>
      <c r="B119" s="2" t="s">
        <v>397</v>
      </c>
      <c r="C119" s="2" t="s">
        <v>339</v>
      </c>
      <c r="D119" s="2" t="s">
        <v>2826</v>
      </c>
    </row>
    <row r="120" spans="1:4" ht="13.5">
      <c r="A120" s="1">
        <v>3459739</v>
      </c>
      <c r="B120" s="1" t="s">
        <v>5449</v>
      </c>
      <c r="C120" s="1" t="s">
        <v>2527</v>
      </c>
      <c r="D120" s="1" t="s">
        <v>7735</v>
      </c>
    </row>
    <row r="121" spans="1:4" ht="13.5">
      <c r="A121" s="2">
        <v>3552039</v>
      </c>
      <c r="B121" s="2" t="s">
        <v>5451</v>
      </c>
      <c r="C121" s="2" t="s">
        <v>7348</v>
      </c>
      <c r="D121" s="2" t="s">
        <v>6692</v>
      </c>
    </row>
    <row r="122" spans="1:4" ht="13.5">
      <c r="A122" s="1">
        <v>3459757</v>
      </c>
      <c r="B122" s="1" t="s">
        <v>5454</v>
      </c>
      <c r="C122" s="1" t="s">
        <v>363</v>
      </c>
      <c r="D122" s="1" t="s">
        <v>7735</v>
      </c>
    </row>
    <row r="123" spans="1:4" ht="13.5">
      <c r="A123" s="2">
        <v>3160807</v>
      </c>
      <c r="B123" s="2" t="s">
        <v>5457</v>
      </c>
      <c r="C123" s="2" t="s">
        <v>3194</v>
      </c>
      <c r="D123" s="2" t="s">
        <v>7733</v>
      </c>
    </row>
    <row r="124" spans="1:4" ht="13.5">
      <c r="A124" s="1">
        <v>3361068</v>
      </c>
      <c r="B124" s="1" t="s">
        <v>5457</v>
      </c>
      <c r="C124" s="1" t="s">
        <v>6247</v>
      </c>
      <c r="D124" s="1" t="s">
        <v>2582</v>
      </c>
    </row>
    <row r="125" spans="1:4" ht="13.5">
      <c r="A125" s="2">
        <v>3163348</v>
      </c>
      <c r="B125" s="2" t="s">
        <v>399</v>
      </c>
      <c r="C125" s="2" t="s">
        <v>7335</v>
      </c>
      <c r="D125" s="2" t="s">
        <v>1105</v>
      </c>
    </row>
    <row r="126" spans="1:4" ht="13.5">
      <c r="A126" s="1">
        <v>3164167</v>
      </c>
      <c r="B126" s="1" t="s">
        <v>5461</v>
      </c>
      <c r="C126" s="1" t="s">
        <v>246</v>
      </c>
      <c r="D126" s="1" t="s">
        <v>3982</v>
      </c>
    </row>
    <row r="127" spans="1:4" ht="13.5">
      <c r="A127" s="2">
        <v>3360179</v>
      </c>
      <c r="B127" s="2" t="s">
        <v>5461</v>
      </c>
      <c r="C127" s="2" t="s">
        <v>3173</v>
      </c>
      <c r="D127" s="2" t="s">
        <v>1155</v>
      </c>
    </row>
    <row r="128" spans="1:4" ht="13.5">
      <c r="A128" s="1">
        <v>3164339</v>
      </c>
      <c r="B128" s="1" t="s">
        <v>3001</v>
      </c>
      <c r="C128" s="1" t="s">
        <v>6657</v>
      </c>
      <c r="D128" s="1" t="s">
        <v>7733</v>
      </c>
    </row>
    <row r="129" spans="1:4" ht="13.5">
      <c r="A129" s="2">
        <v>3161500</v>
      </c>
      <c r="B129" s="2" t="s">
        <v>3003</v>
      </c>
      <c r="C129" s="2" t="s">
        <v>5636</v>
      </c>
      <c r="D129" s="2" t="s">
        <v>7679</v>
      </c>
    </row>
    <row r="130" spans="1:4" ht="13.5">
      <c r="A130" s="1">
        <v>3164281</v>
      </c>
      <c r="B130" s="1" t="s">
        <v>3003</v>
      </c>
      <c r="C130" s="1" t="s">
        <v>2383</v>
      </c>
      <c r="D130" s="1" t="s">
        <v>2384</v>
      </c>
    </row>
    <row r="131" spans="1:4" ht="13.5">
      <c r="A131" s="2">
        <v>3458360</v>
      </c>
      <c r="B131" s="2" t="s">
        <v>3007</v>
      </c>
      <c r="C131" s="2" t="s">
        <v>6591</v>
      </c>
      <c r="D131" s="2" t="s">
        <v>7740</v>
      </c>
    </row>
    <row r="132" spans="1:4" ht="13.5">
      <c r="A132" s="1">
        <v>3360629</v>
      </c>
      <c r="B132" s="1" t="s">
        <v>3010</v>
      </c>
      <c r="C132" s="1" t="s">
        <v>6588</v>
      </c>
      <c r="D132" s="1" t="s">
        <v>320</v>
      </c>
    </row>
    <row r="133" spans="1:4" ht="13.5">
      <c r="A133" s="2">
        <v>3256209</v>
      </c>
      <c r="B133" s="2" t="s">
        <v>4808</v>
      </c>
      <c r="C133" s="2" t="s">
        <v>7338</v>
      </c>
      <c r="D133" s="2" t="s">
        <v>2558</v>
      </c>
    </row>
    <row r="134" spans="1:4" ht="13.5">
      <c r="A134" s="1">
        <v>3458171</v>
      </c>
      <c r="B134" s="1" t="s">
        <v>4808</v>
      </c>
      <c r="C134" s="1" t="s">
        <v>7324</v>
      </c>
      <c r="D134" s="1" t="s">
        <v>724</v>
      </c>
    </row>
    <row r="135" spans="1:4" ht="13.5">
      <c r="A135" s="2">
        <v>3360329</v>
      </c>
      <c r="B135" s="2" t="s">
        <v>4811</v>
      </c>
      <c r="C135" s="2" t="s">
        <v>2864</v>
      </c>
      <c r="D135" s="2" t="s">
        <v>7728</v>
      </c>
    </row>
    <row r="136" spans="1:4" ht="13.5">
      <c r="A136" s="1">
        <v>3751196</v>
      </c>
      <c r="B136" s="1" t="s">
        <v>2142</v>
      </c>
      <c r="C136" s="1" t="s">
        <v>3592</v>
      </c>
      <c r="D136" s="1" t="s">
        <v>450</v>
      </c>
    </row>
    <row r="137" spans="1:4" ht="13.5">
      <c r="A137" s="2">
        <v>3360541</v>
      </c>
      <c r="B137" s="2" t="s">
        <v>4813</v>
      </c>
      <c r="C137" s="2" t="s">
        <v>6596</v>
      </c>
      <c r="D137" s="2" t="s">
        <v>4539</v>
      </c>
    </row>
    <row r="138" spans="1:4" ht="13.5">
      <c r="A138" s="1">
        <v>3256316</v>
      </c>
      <c r="B138" s="1" t="s">
        <v>4815</v>
      </c>
      <c r="C138" s="1" t="s">
        <v>6648</v>
      </c>
      <c r="D138" s="1" t="s">
        <v>2558</v>
      </c>
    </row>
    <row r="139" spans="1:4" ht="13.5">
      <c r="A139" s="2">
        <v>3457725</v>
      </c>
      <c r="B139" s="2" t="s">
        <v>4818</v>
      </c>
      <c r="C139" s="2" t="s">
        <v>7332</v>
      </c>
      <c r="D139" s="2" t="s">
        <v>289</v>
      </c>
    </row>
    <row r="140" spans="1:4" ht="13.5">
      <c r="A140" s="1">
        <v>3162957</v>
      </c>
      <c r="B140" s="1" t="s">
        <v>4820</v>
      </c>
      <c r="C140" s="1" t="s">
        <v>359</v>
      </c>
      <c r="D140" s="1" t="s">
        <v>7648</v>
      </c>
    </row>
    <row r="141" spans="1:4" ht="13.5">
      <c r="A141" s="2">
        <v>3360642</v>
      </c>
      <c r="B141" s="2" t="s">
        <v>4822</v>
      </c>
      <c r="C141" s="2" t="s">
        <v>373</v>
      </c>
      <c r="D141" s="2" t="s">
        <v>7728</v>
      </c>
    </row>
    <row r="142" spans="1:4" ht="13.5">
      <c r="A142" s="1">
        <v>3162331</v>
      </c>
      <c r="B142" s="1" t="s">
        <v>4823</v>
      </c>
      <c r="C142" s="1" t="s">
        <v>352</v>
      </c>
      <c r="D142" s="1" t="s">
        <v>7747</v>
      </c>
    </row>
    <row r="143" spans="1:4" ht="13.5">
      <c r="A143" s="2">
        <v>3651428</v>
      </c>
      <c r="B143" s="2" t="s">
        <v>5695</v>
      </c>
      <c r="C143" s="2" t="s">
        <v>2511</v>
      </c>
      <c r="D143" s="2" t="s">
        <v>6999</v>
      </c>
    </row>
    <row r="144" spans="1:4" ht="13.5">
      <c r="A144" s="1">
        <v>3458481</v>
      </c>
      <c r="B144" s="1" t="s">
        <v>5697</v>
      </c>
      <c r="C144" s="1" t="s">
        <v>7363</v>
      </c>
      <c r="D144" s="1" t="s">
        <v>7740</v>
      </c>
    </row>
    <row r="145" spans="1:4" ht="13.5">
      <c r="A145" s="2">
        <v>3162971</v>
      </c>
      <c r="B145" s="2" t="s">
        <v>5698</v>
      </c>
      <c r="C145" s="2" t="s">
        <v>5069</v>
      </c>
      <c r="D145" s="2" t="s">
        <v>4093</v>
      </c>
    </row>
    <row r="146" spans="1:4" ht="13.5">
      <c r="A146" s="1">
        <v>3651481</v>
      </c>
      <c r="B146" s="1" t="s">
        <v>5698</v>
      </c>
      <c r="C146" s="1" t="s">
        <v>2523</v>
      </c>
      <c r="D146" s="1" t="s">
        <v>2387</v>
      </c>
    </row>
    <row r="147" spans="1:4" ht="13.5">
      <c r="A147" s="2">
        <v>3458056</v>
      </c>
      <c r="B147" s="2" t="s">
        <v>5701</v>
      </c>
      <c r="C147" s="2" t="s">
        <v>7344</v>
      </c>
      <c r="D147" s="2" t="s">
        <v>4655</v>
      </c>
    </row>
    <row r="148" spans="1:4" ht="13.5">
      <c r="A148" s="1">
        <v>3552081</v>
      </c>
      <c r="B148" s="1" t="s">
        <v>5703</v>
      </c>
      <c r="C148" s="1" t="s">
        <v>2863</v>
      </c>
      <c r="D148" s="1" t="s">
        <v>7549</v>
      </c>
    </row>
    <row r="149" spans="1:4" ht="13.5">
      <c r="A149" s="2">
        <v>3458365</v>
      </c>
      <c r="B149" s="2" t="s">
        <v>5705</v>
      </c>
      <c r="C149" s="2" t="s">
        <v>7364</v>
      </c>
      <c r="D149" s="2" t="s">
        <v>3927</v>
      </c>
    </row>
    <row r="150" spans="1:4" ht="13.5">
      <c r="A150" s="1">
        <v>3652202</v>
      </c>
      <c r="B150" s="1" t="s">
        <v>5707</v>
      </c>
      <c r="C150" s="1" t="s">
        <v>4956</v>
      </c>
      <c r="D150" s="1" t="s">
        <v>5501</v>
      </c>
    </row>
    <row r="151" spans="1:4" ht="13.5">
      <c r="A151" s="2">
        <v>3162237</v>
      </c>
      <c r="B151" s="2" t="s">
        <v>5709</v>
      </c>
      <c r="C151" s="2" t="s">
        <v>6486</v>
      </c>
      <c r="D151" s="2" t="s">
        <v>7733</v>
      </c>
    </row>
    <row r="152" spans="1:4" ht="13.5">
      <c r="A152" s="1">
        <v>3359990</v>
      </c>
      <c r="B152" s="1" t="s">
        <v>6483</v>
      </c>
      <c r="C152" s="1" t="s">
        <v>5094</v>
      </c>
      <c r="D152" s="1" t="s">
        <v>774</v>
      </c>
    </row>
    <row r="153" spans="1:4" ht="13.5">
      <c r="A153" s="2">
        <v>3163849</v>
      </c>
      <c r="B153" s="2" t="s">
        <v>5713</v>
      </c>
      <c r="C153" s="2" t="s">
        <v>5075</v>
      </c>
      <c r="D153" s="2" t="s">
        <v>7645</v>
      </c>
    </row>
    <row r="154" spans="1:4" ht="13.5">
      <c r="A154" s="1">
        <v>3651689</v>
      </c>
      <c r="B154" s="1" t="s">
        <v>5716</v>
      </c>
      <c r="C154" s="1" t="s">
        <v>354</v>
      </c>
      <c r="D154" s="1" t="s">
        <v>4506</v>
      </c>
    </row>
    <row r="155" spans="1:4" ht="13.5">
      <c r="A155" s="2">
        <v>3552312</v>
      </c>
      <c r="B155" s="2" t="s">
        <v>5718</v>
      </c>
      <c r="C155" s="2" t="s">
        <v>6390</v>
      </c>
      <c r="D155" s="2" t="s">
        <v>1067</v>
      </c>
    </row>
    <row r="156" spans="1:4" ht="13.5">
      <c r="A156" s="1">
        <v>3162320</v>
      </c>
      <c r="B156" s="1" t="s">
        <v>2150</v>
      </c>
      <c r="C156" s="1" t="s">
        <v>358</v>
      </c>
      <c r="D156" s="1" t="s">
        <v>7645</v>
      </c>
    </row>
    <row r="157" spans="1:4" ht="13.5">
      <c r="A157" s="2">
        <v>3161571</v>
      </c>
      <c r="B157" s="2" t="s">
        <v>5721</v>
      </c>
      <c r="C157" s="2" t="s">
        <v>7401</v>
      </c>
      <c r="D157" s="2" t="s">
        <v>7340</v>
      </c>
    </row>
    <row r="158" spans="1:4" ht="13.5">
      <c r="A158" s="1">
        <v>3161885</v>
      </c>
      <c r="B158" s="1" t="s">
        <v>5721</v>
      </c>
      <c r="C158" s="1" t="s">
        <v>7339</v>
      </c>
      <c r="D158" s="1" t="s">
        <v>7340</v>
      </c>
    </row>
    <row r="159" spans="1:4" ht="13.5">
      <c r="A159" s="2">
        <v>3257147</v>
      </c>
      <c r="B159" s="2" t="s">
        <v>5725</v>
      </c>
      <c r="C159" s="2" t="s">
        <v>5659</v>
      </c>
      <c r="D159" s="2" t="s">
        <v>7617</v>
      </c>
    </row>
    <row r="160" spans="1:4" ht="13.5">
      <c r="A160" s="1">
        <v>3360373</v>
      </c>
      <c r="B160" s="1" t="s">
        <v>5728</v>
      </c>
      <c r="C160" s="1" t="s">
        <v>7343</v>
      </c>
      <c r="D160" s="1" t="s">
        <v>2386</v>
      </c>
    </row>
    <row r="161" spans="1:4" ht="13.5">
      <c r="A161" s="2">
        <v>3162819</v>
      </c>
      <c r="B161" s="2" t="s">
        <v>5730</v>
      </c>
      <c r="C161" s="2" t="s">
        <v>367</v>
      </c>
      <c r="D161" s="2" t="s">
        <v>7645</v>
      </c>
    </row>
    <row r="162" spans="1:4" ht="13.5">
      <c r="A162" s="1">
        <v>3751190</v>
      </c>
      <c r="B162" s="1" t="s">
        <v>5731</v>
      </c>
      <c r="C162" s="1" t="s">
        <v>6604</v>
      </c>
      <c r="D162" s="1" t="s">
        <v>7658</v>
      </c>
    </row>
    <row r="163" spans="1:4" ht="13.5">
      <c r="A163" s="2">
        <v>3458080</v>
      </c>
      <c r="B163" s="2" t="s">
        <v>5733</v>
      </c>
      <c r="C163" s="2" t="s">
        <v>6583</v>
      </c>
      <c r="D163" s="2" t="s">
        <v>7735</v>
      </c>
    </row>
    <row r="164" spans="1:4" ht="13.5">
      <c r="A164" s="1">
        <v>3458280</v>
      </c>
      <c r="B164" s="1" t="s">
        <v>5734</v>
      </c>
      <c r="C164" s="1" t="s">
        <v>6599</v>
      </c>
      <c r="D164" s="1" t="s">
        <v>6938</v>
      </c>
    </row>
    <row r="165" spans="1:4" ht="13.5">
      <c r="A165" s="2">
        <v>3257117</v>
      </c>
      <c r="B165" s="2" t="s">
        <v>2153</v>
      </c>
      <c r="C165" s="2" t="s">
        <v>5079</v>
      </c>
      <c r="D165" s="2" t="s">
        <v>4880</v>
      </c>
    </row>
    <row r="166" spans="1:4" ht="13.5">
      <c r="A166" s="1">
        <v>3163744</v>
      </c>
      <c r="B166" s="1" t="s">
        <v>5737</v>
      </c>
      <c r="C166" s="1" t="s">
        <v>7315</v>
      </c>
      <c r="D166" s="1" t="s">
        <v>7738</v>
      </c>
    </row>
    <row r="167" spans="1:4" ht="13.5">
      <c r="A167" s="2">
        <v>3257773</v>
      </c>
      <c r="B167" s="2" t="s">
        <v>5737</v>
      </c>
      <c r="C167" s="2" t="s">
        <v>5077</v>
      </c>
      <c r="D167" s="2" t="s">
        <v>5446</v>
      </c>
    </row>
    <row r="168" spans="1:4" ht="13.5">
      <c r="A168" s="1">
        <v>3255937</v>
      </c>
      <c r="B168" s="1" t="s">
        <v>5740</v>
      </c>
      <c r="C168" s="1" t="s">
        <v>7342</v>
      </c>
      <c r="D168" s="1" t="s">
        <v>4065</v>
      </c>
    </row>
    <row r="169" spans="1:4" ht="13.5">
      <c r="A169" s="2">
        <v>3161884</v>
      </c>
      <c r="B169" s="2" t="s">
        <v>2155</v>
      </c>
      <c r="C169" s="2" t="s">
        <v>340</v>
      </c>
      <c r="D169" s="2" t="s">
        <v>2910</v>
      </c>
    </row>
    <row r="170" spans="1:4" ht="13.5">
      <c r="A170" s="1">
        <v>3751179</v>
      </c>
      <c r="B170" s="1" t="s">
        <v>2155</v>
      </c>
      <c r="C170" s="1" t="s">
        <v>5103</v>
      </c>
      <c r="D170" s="1" t="s">
        <v>450</v>
      </c>
    </row>
    <row r="171" spans="1:4" ht="13.5">
      <c r="A171" s="2">
        <v>3256233</v>
      </c>
      <c r="B171" s="2" t="s">
        <v>5746</v>
      </c>
      <c r="C171" s="2" t="s">
        <v>6248</v>
      </c>
      <c r="D171" s="2" t="s">
        <v>7117</v>
      </c>
    </row>
    <row r="172" spans="1:4" ht="13.5">
      <c r="A172" s="1">
        <v>3161776</v>
      </c>
      <c r="B172" s="1" t="s">
        <v>5748</v>
      </c>
      <c r="C172" s="1" t="s">
        <v>7370</v>
      </c>
      <c r="D172" s="1" t="s">
        <v>7679</v>
      </c>
    </row>
    <row r="173" spans="1:4" ht="13.5">
      <c r="A173" s="2">
        <v>3163004</v>
      </c>
      <c r="B173" s="2" t="s">
        <v>5748</v>
      </c>
      <c r="C173" s="2" t="s">
        <v>7317</v>
      </c>
      <c r="D173" s="2" t="s">
        <v>7738</v>
      </c>
    </row>
    <row r="174" spans="1:4" ht="13.5">
      <c r="A174" s="1">
        <v>3163762</v>
      </c>
      <c r="B174" s="1" t="s">
        <v>5752</v>
      </c>
      <c r="C174" s="1" t="s">
        <v>417</v>
      </c>
      <c r="D174" s="1" t="s">
        <v>7645</v>
      </c>
    </row>
    <row r="175" spans="1:4" ht="13.5">
      <c r="A175" s="2">
        <v>3851865</v>
      </c>
      <c r="B175" s="2" t="s">
        <v>5752</v>
      </c>
      <c r="C175" s="2" t="s">
        <v>7327</v>
      </c>
      <c r="D175" s="2" t="s">
        <v>6457</v>
      </c>
    </row>
    <row r="176" spans="1:4" ht="13.5">
      <c r="A176" s="1">
        <v>3162644</v>
      </c>
      <c r="B176" s="1" t="s">
        <v>2156</v>
      </c>
      <c r="C176" s="1" t="s">
        <v>7372</v>
      </c>
      <c r="D176" s="1" t="s">
        <v>7733</v>
      </c>
    </row>
    <row r="177" spans="1:4" ht="13.5">
      <c r="A177" s="2">
        <v>3360334</v>
      </c>
      <c r="B177" s="2" t="s">
        <v>3961</v>
      </c>
      <c r="C177" s="2" t="s">
        <v>6405</v>
      </c>
      <c r="D177" s="2" t="s">
        <v>2120</v>
      </c>
    </row>
    <row r="178" spans="1:4" ht="13.5">
      <c r="A178" s="1">
        <v>3256410</v>
      </c>
      <c r="B178" s="1" t="s">
        <v>3962</v>
      </c>
      <c r="C178" s="1" t="s">
        <v>7389</v>
      </c>
      <c r="D178" s="1" t="s">
        <v>7642</v>
      </c>
    </row>
    <row r="179" spans="1:4" ht="13.5">
      <c r="A179" s="2">
        <v>3459960</v>
      </c>
      <c r="B179" s="2" t="s">
        <v>3962</v>
      </c>
      <c r="C179" s="2" t="s">
        <v>453</v>
      </c>
      <c r="D179" s="2" t="s">
        <v>7735</v>
      </c>
    </row>
    <row r="180" spans="1:4" ht="13.5">
      <c r="A180" s="1">
        <v>3162102</v>
      </c>
      <c r="B180" s="1" t="s">
        <v>3966</v>
      </c>
      <c r="C180" s="1" t="s">
        <v>364</v>
      </c>
      <c r="D180" s="1" t="s">
        <v>2596</v>
      </c>
    </row>
    <row r="181" spans="1:4" ht="13.5">
      <c r="A181" s="2">
        <v>3161833</v>
      </c>
      <c r="B181" s="2" t="s">
        <v>1381</v>
      </c>
      <c r="C181" s="2" t="s">
        <v>2505</v>
      </c>
      <c r="D181" s="2" t="s">
        <v>7679</v>
      </c>
    </row>
    <row r="182" spans="1:4" ht="13.5">
      <c r="A182" s="1">
        <v>3162108</v>
      </c>
      <c r="B182" s="1" t="s">
        <v>3967</v>
      </c>
      <c r="C182" s="1" t="s">
        <v>3170</v>
      </c>
      <c r="D182" s="1" t="s">
        <v>1105</v>
      </c>
    </row>
    <row r="183" spans="1:4" ht="13.5">
      <c r="A183" s="2">
        <v>3162130</v>
      </c>
      <c r="B183" s="2" t="s">
        <v>3967</v>
      </c>
      <c r="C183" s="2" t="s">
        <v>6484</v>
      </c>
      <c r="D183" s="2" t="s">
        <v>7645</v>
      </c>
    </row>
    <row r="184" spans="1:4" ht="13.5">
      <c r="A184" s="1">
        <v>3751764</v>
      </c>
      <c r="B184" s="1" t="s">
        <v>2158</v>
      </c>
      <c r="C184" s="1" t="s">
        <v>854</v>
      </c>
      <c r="D184" s="1" t="s">
        <v>4076</v>
      </c>
    </row>
    <row r="185" spans="1:4" ht="13.5">
      <c r="A185" s="2">
        <v>3162968</v>
      </c>
      <c r="B185" s="2" t="s">
        <v>3970</v>
      </c>
      <c r="C185" s="2" t="s">
        <v>2503</v>
      </c>
      <c r="D185" s="2" t="s">
        <v>5447</v>
      </c>
    </row>
    <row r="186" spans="1:4" ht="13.5">
      <c r="A186" s="1">
        <v>3164404</v>
      </c>
      <c r="B186" s="1" t="s">
        <v>3972</v>
      </c>
      <c r="C186" s="1" t="s">
        <v>5337</v>
      </c>
      <c r="D186" s="1" t="s">
        <v>7645</v>
      </c>
    </row>
    <row r="187" spans="1:4" ht="13.5">
      <c r="A187" s="2">
        <v>3360098</v>
      </c>
      <c r="B187" s="2" t="s">
        <v>3972</v>
      </c>
      <c r="C187" s="2" t="s">
        <v>257</v>
      </c>
      <c r="D187" s="2" t="s">
        <v>3879</v>
      </c>
    </row>
    <row r="188" spans="1:4" ht="13.5">
      <c r="A188" s="1">
        <v>3360351</v>
      </c>
      <c r="B188" s="1" t="s">
        <v>2159</v>
      </c>
      <c r="C188" s="1" t="s">
        <v>6717</v>
      </c>
      <c r="D188" s="1" t="s">
        <v>1155</v>
      </c>
    </row>
    <row r="189" spans="1:4" ht="13.5">
      <c r="A189" s="2">
        <v>3162991</v>
      </c>
      <c r="B189" s="2" t="s">
        <v>2160</v>
      </c>
      <c r="C189" s="2" t="s">
        <v>5647</v>
      </c>
      <c r="D189" s="2" t="s">
        <v>4000</v>
      </c>
    </row>
    <row r="190" spans="1:4" ht="13.5">
      <c r="A190" s="1">
        <v>3256177</v>
      </c>
      <c r="B190" s="1" t="s">
        <v>2160</v>
      </c>
      <c r="C190" s="1" t="s">
        <v>6615</v>
      </c>
      <c r="D190" s="1" t="s">
        <v>2558</v>
      </c>
    </row>
    <row r="191" spans="1:4" ht="13.5">
      <c r="A191" s="2">
        <v>3360646</v>
      </c>
      <c r="B191" s="2" t="s">
        <v>3977</v>
      </c>
      <c r="C191" s="2" t="s">
        <v>7383</v>
      </c>
      <c r="D191" s="2" t="s">
        <v>1074</v>
      </c>
    </row>
    <row r="192" spans="1:4" ht="13.5">
      <c r="A192" s="1">
        <v>3255710</v>
      </c>
      <c r="B192" s="1" t="s">
        <v>3979</v>
      </c>
      <c r="C192" s="1" t="s">
        <v>6587</v>
      </c>
      <c r="D192" s="1" t="s">
        <v>4083</v>
      </c>
    </row>
    <row r="193" spans="1:4" ht="13.5">
      <c r="A193" s="2">
        <v>3256312</v>
      </c>
      <c r="B193" s="2" t="s">
        <v>3979</v>
      </c>
      <c r="C193" s="2" t="s">
        <v>2525</v>
      </c>
      <c r="D193" s="2" t="s">
        <v>7607</v>
      </c>
    </row>
    <row r="194" spans="1:4" ht="13.5">
      <c r="A194" s="1">
        <v>3651429</v>
      </c>
      <c r="B194" s="1" t="s">
        <v>3979</v>
      </c>
      <c r="C194" s="1" t="s">
        <v>7350</v>
      </c>
      <c r="D194" s="1" t="s">
        <v>6655</v>
      </c>
    </row>
    <row r="195" spans="1:4" ht="13.5">
      <c r="A195" s="2">
        <v>3651533</v>
      </c>
      <c r="B195" s="2" t="s">
        <v>3979</v>
      </c>
      <c r="C195" s="2" t="s">
        <v>6654</v>
      </c>
      <c r="D195" s="2" t="s">
        <v>6655</v>
      </c>
    </row>
    <row r="196" spans="1:4" ht="13.5">
      <c r="A196" s="1">
        <v>3651392</v>
      </c>
      <c r="B196" s="1" t="s">
        <v>3983</v>
      </c>
      <c r="C196" s="1" t="s">
        <v>7402</v>
      </c>
      <c r="D196" s="1" t="s">
        <v>6999</v>
      </c>
    </row>
    <row r="197" spans="1:4" ht="13.5">
      <c r="A197" s="2">
        <v>3457467</v>
      </c>
      <c r="B197" s="2" t="s">
        <v>3985</v>
      </c>
      <c r="C197" s="2" t="s">
        <v>7380</v>
      </c>
      <c r="D197" s="2" t="s">
        <v>724</v>
      </c>
    </row>
    <row r="198" spans="1:4" ht="13.5">
      <c r="A198" s="1">
        <v>3163121</v>
      </c>
      <c r="B198" s="1" t="s">
        <v>3987</v>
      </c>
      <c r="C198" s="1" t="s">
        <v>431</v>
      </c>
      <c r="D198" s="1" t="s">
        <v>7645</v>
      </c>
    </row>
    <row r="199" spans="1:4" ht="13.5">
      <c r="A199" s="2">
        <v>3256501</v>
      </c>
      <c r="B199" s="2" t="s">
        <v>3988</v>
      </c>
      <c r="C199" s="2" t="s">
        <v>5099</v>
      </c>
      <c r="D199" s="2" t="s">
        <v>7020</v>
      </c>
    </row>
    <row r="200" spans="1:4" ht="13.5">
      <c r="A200" s="1">
        <v>3458226</v>
      </c>
      <c r="B200" s="1" t="s">
        <v>3990</v>
      </c>
      <c r="C200" s="1" t="s">
        <v>7330</v>
      </c>
      <c r="D200" s="1" t="s">
        <v>2567</v>
      </c>
    </row>
    <row r="201" spans="1:4" ht="13.5">
      <c r="A201" s="2">
        <v>3162147</v>
      </c>
      <c r="B201" s="2" t="s">
        <v>3993</v>
      </c>
      <c r="C201" s="2" t="s">
        <v>6581</v>
      </c>
      <c r="D201" s="2" t="s">
        <v>7648</v>
      </c>
    </row>
    <row r="202" spans="1:4" ht="13.5">
      <c r="A202" s="1">
        <v>3360240</v>
      </c>
      <c r="B202" s="1" t="s">
        <v>3993</v>
      </c>
      <c r="C202" s="1" t="s">
        <v>451</v>
      </c>
      <c r="D202" s="1" t="s">
        <v>3879</v>
      </c>
    </row>
    <row r="203" spans="1:4" ht="13.5">
      <c r="A203" s="2">
        <v>3458965</v>
      </c>
      <c r="B203" s="2" t="s">
        <v>3993</v>
      </c>
      <c r="C203" s="2" t="s">
        <v>2868</v>
      </c>
      <c r="D203" s="2" t="s">
        <v>7740</v>
      </c>
    </row>
    <row r="204" spans="1:4" ht="13.5">
      <c r="A204" s="1">
        <v>3458955</v>
      </c>
      <c r="B204" s="1" t="s">
        <v>2166</v>
      </c>
      <c r="C204" s="1" t="s">
        <v>5095</v>
      </c>
      <c r="D204" s="1" t="s">
        <v>2567</v>
      </c>
    </row>
    <row r="205" spans="1:4" ht="13.5">
      <c r="A205" s="2">
        <v>3162596</v>
      </c>
      <c r="B205" s="2" t="s">
        <v>7333</v>
      </c>
      <c r="C205" s="2" t="s">
        <v>6603</v>
      </c>
      <c r="D205" s="2" t="s">
        <v>4157</v>
      </c>
    </row>
    <row r="206" spans="1:4" ht="13.5">
      <c r="A206" s="1">
        <v>3162717</v>
      </c>
      <c r="B206" s="1" t="s">
        <v>7333</v>
      </c>
      <c r="C206" s="1" t="s">
        <v>5089</v>
      </c>
      <c r="D206" s="1" t="s">
        <v>7645</v>
      </c>
    </row>
    <row r="207" spans="1:4" ht="13.5">
      <c r="A207" s="2">
        <v>3651479</v>
      </c>
      <c r="B207" s="2" t="s">
        <v>2168</v>
      </c>
      <c r="C207" s="2" t="s">
        <v>7366</v>
      </c>
      <c r="D207" s="2" t="s">
        <v>7720</v>
      </c>
    </row>
    <row r="208" spans="1:4" ht="13.5">
      <c r="A208" s="1">
        <v>3162476</v>
      </c>
      <c r="B208" s="1" t="s">
        <v>2169</v>
      </c>
      <c r="C208" s="1" t="s">
        <v>5080</v>
      </c>
      <c r="D208" s="1" t="s">
        <v>2596</v>
      </c>
    </row>
    <row r="209" spans="1:4" ht="13.5">
      <c r="A209" s="2">
        <v>3256673</v>
      </c>
      <c r="B209" s="2" t="s">
        <v>2169</v>
      </c>
      <c r="C209" s="2" t="s">
        <v>5100</v>
      </c>
      <c r="D209" s="2" t="s">
        <v>4719</v>
      </c>
    </row>
    <row r="210" spans="1:4" ht="13.5">
      <c r="A210" s="1">
        <v>3457707</v>
      </c>
      <c r="B210" s="1" t="s">
        <v>2171</v>
      </c>
      <c r="C210" s="1" t="s">
        <v>7216</v>
      </c>
      <c r="D210" s="1" t="s">
        <v>7740</v>
      </c>
    </row>
    <row r="211" spans="1:4" ht="13.5">
      <c r="A211" s="2">
        <v>3552078</v>
      </c>
      <c r="B211" s="2" t="s">
        <v>2171</v>
      </c>
      <c r="C211" s="2" t="s">
        <v>6488</v>
      </c>
      <c r="D211" s="2" t="s">
        <v>3117</v>
      </c>
    </row>
    <row r="212" spans="1:4" ht="13.5">
      <c r="A212" s="1">
        <v>3163047</v>
      </c>
      <c r="B212" s="1" t="s">
        <v>2172</v>
      </c>
      <c r="C212" s="1" t="s">
        <v>427</v>
      </c>
      <c r="D212" s="1" t="s">
        <v>7679</v>
      </c>
    </row>
    <row r="213" spans="1:4" ht="13.5">
      <c r="A213" s="2">
        <v>3458277</v>
      </c>
      <c r="B213" s="2" t="s">
        <v>2173</v>
      </c>
      <c r="C213" s="2" t="s">
        <v>350</v>
      </c>
      <c r="D213" s="2" t="s">
        <v>2585</v>
      </c>
    </row>
    <row r="214" spans="1:4" ht="13.5">
      <c r="A214" s="1">
        <v>3458958</v>
      </c>
      <c r="B214" s="1" t="s">
        <v>2174</v>
      </c>
      <c r="C214" s="1" t="s">
        <v>7371</v>
      </c>
      <c r="D214" s="1" t="s">
        <v>7740</v>
      </c>
    </row>
    <row r="215" spans="1:4" ht="13.5">
      <c r="A215" s="2">
        <v>3162391</v>
      </c>
      <c r="B215" s="2" t="s">
        <v>1382</v>
      </c>
      <c r="C215" s="2" t="s">
        <v>6391</v>
      </c>
      <c r="D215" s="2" t="s">
        <v>7747</v>
      </c>
    </row>
    <row r="216" spans="1:4" ht="13.5">
      <c r="A216" s="1">
        <v>3162641</v>
      </c>
      <c r="B216" s="1" t="s">
        <v>2175</v>
      </c>
      <c r="C216" s="1" t="s">
        <v>416</v>
      </c>
      <c r="D216" s="1" t="s">
        <v>746</v>
      </c>
    </row>
    <row r="217" spans="1:4" ht="13.5">
      <c r="A217" s="2">
        <v>3256776</v>
      </c>
      <c r="B217" s="2" t="s">
        <v>2783</v>
      </c>
      <c r="C217" s="2" t="s">
        <v>3593</v>
      </c>
      <c r="D217" s="2" t="s">
        <v>3000</v>
      </c>
    </row>
    <row r="218" spans="1:4" ht="13.5">
      <c r="A218" s="1">
        <v>3257124</v>
      </c>
      <c r="B218" s="1" t="s">
        <v>2783</v>
      </c>
      <c r="C218" s="1" t="s">
        <v>2615</v>
      </c>
      <c r="D218" s="1" t="s">
        <v>4065</v>
      </c>
    </row>
    <row r="219" spans="1:4" ht="13.5">
      <c r="A219" s="2">
        <v>3457815</v>
      </c>
      <c r="B219" s="2" t="s">
        <v>2783</v>
      </c>
      <c r="C219" s="2" t="s">
        <v>7346</v>
      </c>
      <c r="D219" s="2" t="s">
        <v>5706</v>
      </c>
    </row>
    <row r="220" spans="1:4" ht="13.5">
      <c r="A220" s="1">
        <v>3163358</v>
      </c>
      <c r="B220" s="1" t="s">
        <v>7345</v>
      </c>
      <c r="C220" s="1" t="s">
        <v>348</v>
      </c>
      <c r="D220" s="1" t="s">
        <v>7648</v>
      </c>
    </row>
    <row r="221" spans="1:4" ht="13.5">
      <c r="A221" s="2">
        <v>3164420</v>
      </c>
      <c r="B221" s="2" t="s">
        <v>2784</v>
      </c>
      <c r="C221" s="2" t="s">
        <v>260</v>
      </c>
      <c r="D221" s="2" t="s">
        <v>7645</v>
      </c>
    </row>
    <row r="222" spans="1:4" ht="13.5">
      <c r="A222" s="1">
        <v>3458919</v>
      </c>
      <c r="B222" s="1" t="s">
        <v>2785</v>
      </c>
      <c r="C222" s="1" t="s">
        <v>362</v>
      </c>
      <c r="D222" s="1" t="s">
        <v>3927</v>
      </c>
    </row>
    <row r="223" spans="1:4" ht="13.5">
      <c r="A223" s="2">
        <v>3162353</v>
      </c>
      <c r="B223" s="2" t="s">
        <v>2178</v>
      </c>
      <c r="C223" s="2" t="s">
        <v>6379</v>
      </c>
      <c r="D223" s="2" t="s">
        <v>7645</v>
      </c>
    </row>
    <row r="224" spans="1:4" ht="13.5">
      <c r="A224" s="1">
        <v>3163187</v>
      </c>
      <c r="B224" s="1" t="s">
        <v>7349</v>
      </c>
      <c r="C224" s="1" t="s">
        <v>7341</v>
      </c>
      <c r="D224" s="1" t="s">
        <v>7645</v>
      </c>
    </row>
    <row r="225" spans="1:4" ht="13.5">
      <c r="A225" s="2">
        <v>3161136</v>
      </c>
      <c r="B225" s="2" t="s">
        <v>7351</v>
      </c>
      <c r="C225" s="2" t="s">
        <v>7318</v>
      </c>
      <c r="D225" s="2" t="s">
        <v>3780</v>
      </c>
    </row>
    <row r="226" spans="1:4" ht="13.5">
      <c r="A226" s="1">
        <v>3552301</v>
      </c>
      <c r="B226" s="1" t="s">
        <v>2179</v>
      </c>
      <c r="C226" s="1" t="s">
        <v>6609</v>
      </c>
      <c r="D226" s="1" t="s">
        <v>789</v>
      </c>
    </row>
    <row r="227" spans="1:4" ht="13.5">
      <c r="A227" s="2">
        <v>3360433</v>
      </c>
      <c r="B227" s="2" t="s">
        <v>2180</v>
      </c>
      <c r="C227" s="2" t="s">
        <v>6718</v>
      </c>
      <c r="D227" s="2" t="s">
        <v>2599</v>
      </c>
    </row>
    <row r="228" spans="1:4" ht="13.5">
      <c r="A228" s="1">
        <v>3163158</v>
      </c>
      <c r="B228" s="1" t="s">
        <v>7354</v>
      </c>
      <c r="C228" s="1" t="s">
        <v>370</v>
      </c>
      <c r="D228" s="1" t="s">
        <v>2798</v>
      </c>
    </row>
    <row r="229" spans="1:4" ht="13.5">
      <c r="A229" s="2">
        <v>3361126</v>
      </c>
      <c r="B229" s="2" t="s">
        <v>2181</v>
      </c>
      <c r="C229" s="2" t="s">
        <v>7211</v>
      </c>
      <c r="D229" s="2" t="s">
        <v>5818</v>
      </c>
    </row>
    <row r="230" spans="1:4" ht="13.5">
      <c r="A230" s="1">
        <v>3651664</v>
      </c>
      <c r="B230" s="1" t="s">
        <v>2182</v>
      </c>
      <c r="C230" s="1" t="s">
        <v>6738</v>
      </c>
      <c r="D230" s="1" t="s">
        <v>4506</v>
      </c>
    </row>
    <row r="231" spans="1:4" ht="13.5">
      <c r="A231" s="2">
        <v>3651615</v>
      </c>
      <c r="B231" s="2" t="s">
        <v>2183</v>
      </c>
      <c r="C231" s="2" t="s">
        <v>3626</v>
      </c>
      <c r="D231" s="2" t="s">
        <v>4506</v>
      </c>
    </row>
    <row r="232" spans="1:4" ht="13.5">
      <c r="A232" s="1">
        <v>3257056</v>
      </c>
      <c r="B232" s="1" t="s">
        <v>2184</v>
      </c>
      <c r="C232" s="1" t="s">
        <v>5918</v>
      </c>
      <c r="D232" s="1" t="s">
        <v>4065</v>
      </c>
    </row>
    <row r="233" spans="1:4" ht="13.5">
      <c r="A233" s="2">
        <v>3552080</v>
      </c>
      <c r="B233" s="2" t="s">
        <v>2186</v>
      </c>
      <c r="C233" s="2" t="s">
        <v>3153</v>
      </c>
      <c r="D233" s="2" t="s">
        <v>7549</v>
      </c>
    </row>
    <row r="234" spans="1:4" ht="13.5">
      <c r="A234" s="1">
        <v>3163427</v>
      </c>
      <c r="B234" s="1" t="s">
        <v>7360</v>
      </c>
      <c r="C234" s="1" t="s">
        <v>3634</v>
      </c>
      <c r="D234" s="1" t="s">
        <v>4000</v>
      </c>
    </row>
    <row r="235" spans="1:4" ht="13.5">
      <c r="A235" s="2">
        <v>3360328</v>
      </c>
      <c r="B235" s="2" t="s">
        <v>7362</v>
      </c>
      <c r="C235" s="2" t="s">
        <v>325</v>
      </c>
      <c r="D235" s="2" t="s">
        <v>7728</v>
      </c>
    </row>
    <row r="236" spans="1:4" ht="13.5">
      <c r="A236" s="1">
        <v>3162998</v>
      </c>
      <c r="B236" s="1" t="s">
        <v>2187</v>
      </c>
      <c r="C236" s="1" t="s">
        <v>7373</v>
      </c>
      <c r="D236" s="1" t="s">
        <v>786</v>
      </c>
    </row>
    <row r="237" spans="1:4" ht="13.5">
      <c r="A237" s="2">
        <v>3163589</v>
      </c>
      <c r="B237" s="2" t="s">
        <v>2187</v>
      </c>
      <c r="C237" s="2" t="s">
        <v>7369</v>
      </c>
      <c r="D237" s="2" t="s">
        <v>786</v>
      </c>
    </row>
    <row r="238" spans="1:4" ht="13.5">
      <c r="A238" s="1">
        <v>3163424</v>
      </c>
      <c r="B238" s="1" t="s">
        <v>2189</v>
      </c>
      <c r="C238" s="1" t="s">
        <v>3656</v>
      </c>
      <c r="D238" s="1" t="s">
        <v>4000</v>
      </c>
    </row>
    <row r="239" spans="1:4" ht="13.5">
      <c r="A239" s="2">
        <v>3256205</v>
      </c>
      <c r="B239" s="2" t="s">
        <v>2190</v>
      </c>
      <c r="C239" s="2" t="s">
        <v>5686</v>
      </c>
      <c r="D239" s="2" t="s">
        <v>5687</v>
      </c>
    </row>
    <row r="240" spans="1:4" ht="13.5">
      <c r="A240" s="1">
        <v>3361413</v>
      </c>
      <c r="B240" s="1" t="s">
        <v>2190</v>
      </c>
      <c r="C240" s="1" t="s">
        <v>7357</v>
      </c>
      <c r="D240" s="1" t="s">
        <v>2565</v>
      </c>
    </row>
    <row r="241" spans="1:4" ht="13.5">
      <c r="A241" s="2">
        <v>3458947</v>
      </c>
      <c r="B241" s="2" t="s">
        <v>6249</v>
      </c>
      <c r="C241" s="2" t="s">
        <v>345</v>
      </c>
      <c r="D241" s="2" t="s">
        <v>2567</v>
      </c>
    </row>
    <row r="242" spans="1:4" ht="13.5">
      <c r="A242" s="1">
        <v>3163351</v>
      </c>
      <c r="B242" s="1" t="s">
        <v>2193</v>
      </c>
      <c r="C242" s="1" t="s">
        <v>5078</v>
      </c>
      <c r="D242" s="1" t="s">
        <v>7645</v>
      </c>
    </row>
    <row r="243" spans="1:4" ht="13.5">
      <c r="A243" s="2">
        <v>3163010</v>
      </c>
      <c r="B243" s="2" t="s">
        <v>2194</v>
      </c>
      <c r="C243" s="2" t="s">
        <v>6726</v>
      </c>
      <c r="D243" s="2" t="s">
        <v>4028</v>
      </c>
    </row>
    <row r="244" spans="1:4" ht="13.5">
      <c r="A244" s="1">
        <v>3163177</v>
      </c>
      <c r="B244" s="1" t="s">
        <v>6250</v>
      </c>
      <c r="C244" s="1" t="s">
        <v>5653</v>
      </c>
      <c r="D244" s="1" t="s">
        <v>5447</v>
      </c>
    </row>
    <row r="245" spans="1:4" ht="13.5">
      <c r="A245" s="2">
        <v>3163759</v>
      </c>
      <c r="B245" s="2" t="s">
        <v>2195</v>
      </c>
      <c r="C245" s="2" t="s">
        <v>6721</v>
      </c>
      <c r="D245" s="2" t="s">
        <v>7747</v>
      </c>
    </row>
    <row r="246" spans="1:4" ht="13.5">
      <c r="A246" s="1">
        <v>3651288</v>
      </c>
      <c r="B246" s="1" t="s">
        <v>2685</v>
      </c>
      <c r="C246" s="1" t="s">
        <v>1767</v>
      </c>
      <c r="D246" s="1" t="s">
        <v>7011</v>
      </c>
    </row>
    <row r="247" spans="1:4" ht="13.5">
      <c r="A247" s="2">
        <v>3651876</v>
      </c>
      <c r="B247" s="2" t="s">
        <v>2685</v>
      </c>
      <c r="C247" s="2" t="s">
        <v>279</v>
      </c>
      <c r="D247" s="2" t="s">
        <v>7011</v>
      </c>
    </row>
    <row r="248" spans="1:4" ht="13.5">
      <c r="A248" s="1">
        <v>3162362</v>
      </c>
      <c r="B248" s="1" t="s">
        <v>2197</v>
      </c>
      <c r="C248" s="1" t="s">
        <v>5663</v>
      </c>
      <c r="D248" s="1" t="s">
        <v>1105</v>
      </c>
    </row>
    <row r="249" spans="1:4" ht="13.5">
      <c r="A249" s="2">
        <v>3162677</v>
      </c>
      <c r="B249" s="2" t="s">
        <v>2197</v>
      </c>
      <c r="C249" s="2" t="s">
        <v>5071</v>
      </c>
      <c r="D249" s="2" t="s">
        <v>7738</v>
      </c>
    </row>
    <row r="250" spans="1:4" ht="13.5">
      <c r="A250" s="1">
        <v>3458913</v>
      </c>
      <c r="B250" s="1" t="s">
        <v>2686</v>
      </c>
      <c r="C250" s="1" t="s">
        <v>7388</v>
      </c>
      <c r="D250" s="1" t="s">
        <v>2567</v>
      </c>
    </row>
    <row r="251" spans="1:4" ht="13.5">
      <c r="A251" s="2">
        <v>3459170</v>
      </c>
      <c r="B251" s="2" t="s">
        <v>7374</v>
      </c>
      <c r="C251" s="2" t="s">
        <v>5374</v>
      </c>
      <c r="D251" s="2" t="s">
        <v>3927</v>
      </c>
    </row>
    <row r="252" spans="1:4" ht="13.5">
      <c r="A252" s="1">
        <v>3851926</v>
      </c>
      <c r="B252" s="1" t="s">
        <v>7376</v>
      </c>
      <c r="C252" s="1" t="s">
        <v>1765</v>
      </c>
      <c r="D252" s="1" t="s">
        <v>4086</v>
      </c>
    </row>
    <row r="253" spans="1:4" ht="13.5">
      <c r="A253" s="2">
        <v>3164370</v>
      </c>
      <c r="B253" s="2" t="s">
        <v>1384</v>
      </c>
      <c r="C253" s="2" t="s">
        <v>454</v>
      </c>
      <c r="D253" s="2" t="s">
        <v>7645</v>
      </c>
    </row>
    <row r="254" spans="1:4" ht="13.5">
      <c r="A254" s="1">
        <v>3256628</v>
      </c>
      <c r="B254" s="1" t="s">
        <v>2198</v>
      </c>
      <c r="C254" s="1" t="s">
        <v>7219</v>
      </c>
      <c r="D254" s="1" t="s">
        <v>7617</v>
      </c>
    </row>
    <row r="255" spans="1:4" ht="13.5">
      <c r="A255" s="2">
        <v>3360680</v>
      </c>
      <c r="B255" s="2" t="s">
        <v>2198</v>
      </c>
      <c r="C255" s="2" t="s">
        <v>6737</v>
      </c>
      <c r="D255" s="2" t="s">
        <v>2599</v>
      </c>
    </row>
    <row r="256" spans="1:4" ht="13.5">
      <c r="A256" s="1">
        <v>3360786</v>
      </c>
      <c r="B256" s="1" t="s">
        <v>2198</v>
      </c>
      <c r="C256" s="1" t="s">
        <v>6402</v>
      </c>
      <c r="D256" s="1" t="s">
        <v>1074</v>
      </c>
    </row>
    <row r="257" spans="1:4" ht="13.5">
      <c r="A257" s="2">
        <v>3360941</v>
      </c>
      <c r="B257" s="2" t="s">
        <v>2200</v>
      </c>
      <c r="C257" s="2" t="s">
        <v>5654</v>
      </c>
      <c r="D257" s="2" t="s">
        <v>2562</v>
      </c>
    </row>
    <row r="258" spans="1:4" ht="13.5">
      <c r="A258" s="1">
        <v>3360574</v>
      </c>
      <c r="B258" s="1" t="s">
        <v>7381</v>
      </c>
      <c r="C258" s="1" t="s">
        <v>2519</v>
      </c>
      <c r="D258" s="1" t="s">
        <v>2382</v>
      </c>
    </row>
    <row r="259" spans="1:4" ht="13.5">
      <c r="A259" s="2">
        <v>3458362</v>
      </c>
      <c r="B259" s="2" t="s">
        <v>7381</v>
      </c>
      <c r="C259" s="2" t="s">
        <v>4233</v>
      </c>
      <c r="D259" s="2" t="s">
        <v>2567</v>
      </c>
    </row>
    <row r="260" spans="1:4" ht="13.5">
      <c r="A260" s="1">
        <v>3256762</v>
      </c>
      <c r="B260" s="1" t="s">
        <v>2202</v>
      </c>
      <c r="C260" s="1" t="s">
        <v>6736</v>
      </c>
      <c r="D260" s="1" t="s">
        <v>7642</v>
      </c>
    </row>
    <row r="261" spans="1:4" ht="13.5">
      <c r="A261" s="2">
        <v>3360446</v>
      </c>
      <c r="B261" s="2" t="s">
        <v>2202</v>
      </c>
      <c r="C261" s="2" t="s">
        <v>326</v>
      </c>
      <c r="D261" s="2" t="s">
        <v>3975</v>
      </c>
    </row>
    <row r="262" spans="1:4" ht="13.5">
      <c r="A262" s="1">
        <v>3552209</v>
      </c>
      <c r="B262" s="1" t="s">
        <v>2786</v>
      </c>
      <c r="C262" s="1" t="s">
        <v>5640</v>
      </c>
      <c r="D262" s="1" t="s">
        <v>3117</v>
      </c>
    </row>
    <row r="263" spans="1:4" ht="13.5">
      <c r="A263" s="2">
        <v>3162690</v>
      </c>
      <c r="B263" s="2" t="s">
        <v>2204</v>
      </c>
      <c r="C263" s="2" t="s">
        <v>5275</v>
      </c>
      <c r="D263" s="2" t="s">
        <v>7733</v>
      </c>
    </row>
    <row r="264" spans="1:4" ht="13.5">
      <c r="A264" s="1">
        <v>3163636</v>
      </c>
      <c r="B264" s="1" t="s">
        <v>2204</v>
      </c>
      <c r="C264" s="1" t="s">
        <v>3598</v>
      </c>
      <c r="D264" s="1" t="s">
        <v>4000</v>
      </c>
    </row>
    <row r="265" spans="1:4" ht="13.5">
      <c r="A265" s="2">
        <v>3457722</v>
      </c>
      <c r="B265" s="2" t="s">
        <v>7387</v>
      </c>
      <c r="C265" s="2" t="s">
        <v>7314</v>
      </c>
      <c r="D265" s="2" t="s">
        <v>3927</v>
      </c>
    </row>
    <row r="266" spans="1:4" ht="13.5">
      <c r="A266" s="1">
        <v>3851826</v>
      </c>
      <c r="B266" s="1" t="s">
        <v>2206</v>
      </c>
      <c r="C266" s="1" t="s">
        <v>365</v>
      </c>
      <c r="D266" s="1" t="s">
        <v>4086</v>
      </c>
    </row>
    <row r="267" spans="1:4" ht="13.5">
      <c r="A267" s="2">
        <v>3459417</v>
      </c>
      <c r="B267" s="2" t="s">
        <v>2207</v>
      </c>
      <c r="C267" s="2" t="s">
        <v>5259</v>
      </c>
      <c r="D267" s="2" t="s">
        <v>4173</v>
      </c>
    </row>
    <row r="268" spans="1:4" ht="13.5">
      <c r="A268" s="1">
        <v>3459418</v>
      </c>
      <c r="B268" s="1" t="s">
        <v>2207</v>
      </c>
      <c r="C268" s="1" t="s">
        <v>5272</v>
      </c>
      <c r="D268" s="1" t="s">
        <v>4173</v>
      </c>
    </row>
    <row r="269" spans="1:4" ht="13.5">
      <c r="A269" s="2">
        <v>3651909</v>
      </c>
      <c r="B269" s="2" t="s">
        <v>2208</v>
      </c>
      <c r="C269" s="2" t="s">
        <v>6822</v>
      </c>
      <c r="D269" s="2" t="s">
        <v>4506</v>
      </c>
    </row>
    <row r="270" spans="1:4" ht="13.5">
      <c r="A270" s="1">
        <v>3652067</v>
      </c>
      <c r="B270" s="1" t="s">
        <v>2208</v>
      </c>
      <c r="C270" s="1" t="s">
        <v>6739</v>
      </c>
      <c r="D270" s="1" t="s">
        <v>4506</v>
      </c>
    </row>
    <row r="271" spans="1:4" ht="13.5">
      <c r="A271" s="2">
        <v>3651430</v>
      </c>
      <c r="B271" s="2" t="s">
        <v>2687</v>
      </c>
      <c r="C271" s="2" t="s">
        <v>7353</v>
      </c>
      <c r="D271" s="2" t="s">
        <v>6999</v>
      </c>
    </row>
    <row r="272" spans="1:4" ht="13.5">
      <c r="A272" s="1">
        <v>3163469</v>
      </c>
      <c r="B272" s="1" t="s">
        <v>7396</v>
      </c>
      <c r="C272" s="1" t="s">
        <v>6610</v>
      </c>
      <c r="D272" s="1" t="s">
        <v>5905</v>
      </c>
    </row>
    <row r="273" spans="1:4" ht="13.5">
      <c r="A273" s="2">
        <v>3163523</v>
      </c>
      <c r="B273" s="2" t="s">
        <v>7396</v>
      </c>
      <c r="C273" s="2" t="s">
        <v>6400</v>
      </c>
      <c r="D273" s="2" t="s">
        <v>5905</v>
      </c>
    </row>
    <row r="274" spans="1:4" ht="13.5">
      <c r="A274" s="1">
        <v>3751195</v>
      </c>
      <c r="B274" s="1" t="s">
        <v>2210</v>
      </c>
      <c r="C274" s="1" t="s">
        <v>5941</v>
      </c>
      <c r="D274" s="1" t="s">
        <v>450</v>
      </c>
    </row>
    <row r="275" spans="1:4" ht="13.5">
      <c r="A275" s="2">
        <v>3751692</v>
      </c>
      <c r="B275" s="2" t="s">
        <v>2210</v>
      </c>
      <c r="C275" s="2" t="s">
        <v>4796</v>
      </c>
      <c r="D275" s="2" t="s">
        <v>5800</v>
      </c>
    </row>
    <row r="276" spans="1:4" ht="13.5">
      <c r="A276" s="1">
        <v>3360239</v>
      </c>
      <c r="B276" s="1" t="s">
        <v>7399</v>
      </c>
      <c r="C276" s="1" t="s">
        <v>2818</v>
      </c>
      <c r="D276" s="1" t="s">
        <v>3879</v>
      </c>
    </row>
    <row r="277" spans="1:4" ht="13.5">
      <c r="A277" s="2">
        <v>3651502</v>
      </c>
      <c r="B277" s="2" t="s">
        <v>2212</v>
      </c>
      <c r="C277" s="2" t="s">
        <v>7385</v>
      </c>
      <c r="D277" s="2" t="s">
        <v>4506</v>
      </c>
    </row>
    <row r="278" spans="1:4" ht="13.5">
      <c r="A278" s="1">
        <v>3360471</v>
      </c>
      <c r="B278" s="1" t="s">
        <v>240</v>
      </c>
      <c r="C278" s="1" t="s">
        <v>414</v>
      </c>
      <c r="D278" s="1" t="s">
        <v>7728</v>
      </c>
    </row>
    <row r="279" spans="1:4" ht="13.5">
      <c r="A279" s="2">
        <v>3457785</v>
      </c>
      <c r="B279" s="2" t="s">
        <v>2213</v>
      </c>
      <c r="C279" s="2" t="s">
        <v>331</v>
      </c>
      <c r="D279" s="2" t="s">
        <v>4173</v>
      </c>
    </row>
    <row r="280" spans="1:4" ht="13.5">
      <c r="A280" s="1">
        <v>3459406</v>
      </c>
      <c r="B280" s="1" t="s">
        <v>2213</v>
      </c>
      <c r="C280" s="1" t="s">
        <v>343</v>
      </c>
      <c r="D280" s="1" t="s">
        <v>4173</v>
      </c>
    </row>
    <row r="281" spans="1:4" ht="13.5">
      <c r="A281" s="2">
        <v>3459530</v>
      </c>
      <c r="B281" s="2" t="s">
        <v>241</v>
      </c>
      <c r="C281" s="2" t="s">
        <v>2609</v>
      </c>
      <c r="D281" s="2" t="s">
        <v>2585</v>
      </c>
    </row>
    <row r="282" spans="1:4" ht="13.5">
      <c r="A282" s="1">
        <v>3360886</v>
      </c>
      <c r="B282" s="1" t="s">
        <v>1385</v>
      </c>
      <c r="C282" s="1" t="s">
        <v>7199</v>
      </c>
      <c r="D282" s="1" t="s">
        <v>774</v>
      </c>
    </row>
    <row r="283" spans="1:4" ht="13.5">
      <c r="A283" s="2">
        <v>3552440</v>
      </c>
      <c r="B283" s="2" t="s">
        <v>242</v>
      </c>
      <c r="C283" s="2" t="s">
        <v>3668</v>
      </c>
      <c r="D283" s="2" t="s">
        <v>7151</v>
      </c>
    </row>
    <row r="284" spans="1:4" ht="13.5">
      <c r="A284" s="1">
        <v>3257352</v>
      </c>
      <c r="B284" s="1" t="s">
        <v>2214</v>
      </c>
      <c r="C284" s="1" t="s">
        <v>2616</v>
      </c>
      <c r="D284" s="1" t="s">
        <v>4013</v>
      </c>
    </row>
    <row r="285" spans="1:4" ht="13.5">
      <c r="A285" s="2">
        <v>3257084</v>
      </c>
      <c r="B285" s="2" t="s">
        <v>1319</v>
      </c>
      <c r="C285" s="2" t="s">
        <v>5362</v>
      </c>
      <c r="D285" s="2" t="s">
        <v>2558</v>
      </c>
    </row>
    <row r="286" spans="1:4" ht="13.5">
      <c r="A286" s="1">
        <v>3163885</v>
      </c>
      <c r="B286" s="1" t="s">
        <v>2216</v>
      </c>
      <c r="C286" s="1" t="s">
        <v>2517</v>
      </c>
      <c r="D286" s="1" t="s">
        <v>7613</v>
      </c>
    </row>
    <row r="287" spans="1:4" ht="13.5">
      <c r="A287" s="2">
        <v>3163064</v>
      </c>
      <c r="B287" s="2" t="s">
        <v>2867</v>
      </c>
      <c r="C287" s="2" t="s">
        <v>355</v>
      </c>
      <c r="D287" s="2" t="s">
        <v>7340</v>
      </c>
    </row>
    <row r="288" spans="1:4" ht="13.5">
      <c r="A288" s="1">
        <v>3163884</v>
      </c>
      <c r="B288" s="1" t="s">
        <v>2867</v>
      </c>
      <c r="C288" s="1" t="s">
        <v>7397</v>
      </c>
      <c r="D288" s="1" t="s">
        <v>7340</v>
      </c>
    </row>
    <row r="289" spans="1:4" ht="13.5">
      <c r="A289" s="2">
        <v>3360722</v>
      </c>
      <c r="B289" s="2" t="s">
        <v>2217</v>
      </c>
      <c r="C289" s="2" t="s">
        <v>6381</v>
      </c>
      <c r="D289" s="2" t="s">
        <v>2565</v>
      </c>
    </row>
    <row r="290" spans="1:4" ht="13.5">
      <c r="A290" s="1">
        <v>3852115</v>
      </c>
      <c r="B290" s="1" t="s">
        <v>2217</v>
      </c>
      <c r="C290" s="1" t="s">
        <v>5643</v>
      </c>
      <c r="D290" s="1" t="s">
        <v>457</v>
      </c>
    </row>
    <row r="291" spans="1:4" ht="13.5">
      <c r="A291" s="2">
        <v>3256136</v>
      </c>
      <c r="B291" s="2" t="s">
        <v>2219</v>
      </c>
      <c r="C291" s="2" t="s">
        <v>3156</v>
      </c>
      <c r="D291" s="2" t="s">
        <v>7023</v>
      </c>
    </row>
    <row r="292" spans="1:4" ht="13.5">
      <c r="A292" s="1">
        <v>3457790</v>
      </c>
      <c r="B292" s="1" t="s">
        <v>2220</v>
      </c>
      <c r="C292" s="1" t="s">
        <v>4954</v>
      </c>
      <c r="D292" s="1" t="s">
        <v>6981</v>
      </c>
    </row>
    <row r="293" spans="1:4" ht="13.5">
      <c r="A293" s="2">
        <v>3751364</v>
      </c>
      <c r="B293" s="2" t="s">
        <v>2220</v>
      </c>
      <c r="C293" s="2" t="s">
        <v>4239</v>
      </c>
      <c r="D293" s="2" t="s">
        <v>2569</v>
      </c>
    </row>
    <row r="294" spans="1:4" ht="13.5">
      <c r="A294" s="1">
        <v>3256788</v>
      </c>
      <c r="B294" s="1" t="s">
        <v>243</v>
      </c>
      <c r="C294" s="1" t="s">
        <v>7207</v>
      </c>
      <c r="D294" s="1" t="s">
        <v>2111</v>
      </c>
    </row>
    <row r="295" spans="1:4" ht="13.5">
      <c r="A295" s="2">
        <v>3257572</v>
      </c>
      <c r="B295" s="2" t="s">
        <v>2221</v>
      </c>
      <c r="C295" s="2" t="s">
        <v>465</v>
      </c>
      <c r="D295" s="2" t="s">
        <v>2826</v>
      </c>
    </row>
    <row r="296" spans="1:4" ht="13.5">
      <c r="A296" s="1">
        <v>3360218</v>
      </c>
      <c r="B296" s="1" t="s">
        <v>2221</v>
      </c>
      <c r="C296" s="1" t="s">
        <v>6663</v>
      </c>
      <c r="D296" s="1" t="s">
        <v>2582</v>
      </c>
    </row>
    <row r="297" spans="1:4" ht="13.5">
      <c r="A297" s="2">
        <v>3360945</v>
      </c>
      <c r="B297" s="2" t="s">
        <v>2221</v>
      </c>
      <c r="C297" s="2" t="s">
        <v>2608</v>
      </c>
      <c r="D297" s="2" t="s">
        <v>2599</v>
      </c>
    </row>
    <row r="298" spans="1:4" ht="13.5">
      <c r="A298" s="1">
        <v>3458316</v>
      </c>
      <c r="B298" s="1" t="s">
        <v>2221</v>
      </c>
      <c r="C298" s="1" t="s">
        <v>6251</v>
      </c>
      <c r="D298" s="1" t="s">
        <v>7630</v>
      </c>
    </row>
    <row r="299" spans="1:4" ht="13.5">
      <c r="A299" s="2">
        <v>3552349</v>
      </c>
      <c r="B299" s="2" t="s">
        <v>6580</v>
      </c>
      <c r="C299" s="2" t="s">
        <v>4238</v>
      </c>
      <c r="D299" s="2" t="s">
        <v>4035</v>
      </c>
    </row>
    <row r="300" spans="1:4" ht="13.5">
      <c r="A300" s="1">
        <v>3164047</v>
      </c>
      <c r="B300" s="1" t="s">
        <v>3995</v>
      </c>
      <c r="C300" s="1" t="s">
        <v>5242</v>
      </c>
      <c r="D300" s="1" t="s">
        <v>7747</v>
      </c>
    </row>
    <row r="301" spans="1:4" ht="13.5">
      <c r="A301" s="2">
        <v>3459041</v>
      </c>
      <c r="B301" s="2" t="s">
        <v>1320</v>
      </c>
      <c r="C301" s="2" t="s">
        <v>6385</v>
      </c>
      <c r="D301" s="2" t="s">
        <v>6930</v>
      </c>
    </row>
    <row r="302" spans="1:4" ht="13.5">
      <c r="A302" s="1">
        <v>3361302</v>
      </c>
      <c r="B302" s="1" t="s">
        <v>244</v>
      </c>
      <c r="C302" s="1" t="s">
        <v>467</v>
      </c>
      <c r="D302" s="1" t="s">
        <v>3879</v>
      </c>
    </row>
    <row r="303" spans="1:4" ht="13.5">
      <c r="A303" s="2">
        <v>3163015</v>
      </c>
      <c r="B303" s="2" t="s">
        <v>3997</v>
      </c>
      <c r="C303" s="2" t="s">
        <v>3661</v>
      </c>
      <c r="D303" s="2" t="s">
        <v>4000</v>
      </c>
    </row>
    <row r="304" spans="1:4" ht="13.5">
      <c r="A304" s="1">
        <v>3256881</v>
      </c>
      <c r="B304" s="1" t="s">
        <v>3999</v>
      </c>
      <c r="C304" s="1" t="s">
        <v>5658</v>
      </c>
      <c r="D304" s="1" t="s">
        <v>2558</v>
      </c>
    </row>
    <row r="305" spans="1:4" ht="13.5">
      <c r="A305" s="2">
        <v>3751676</v>
      </c>
      <c r="B305" s="2" t="s">
        <v>4001</v>
      </c>
      <c r="C305" s="2" t="s">
        <v>276</v>
      </c>
      <c r="D305" s="2" t="s">
        <v>5657</v>
      </c>
    </row>
    <row r="306" spans="1:4" ht="13.5">
      <c r="A306" s="1">
        <v>3751677</v>
      </c>
      <c r="B306" s="1" t="s">
        <v>4001</v>
      </c>
      <c r="C306" s="1" t="s">
        <v>6791</v>
      </c>
      <c r="D306" s="1" t="s">
        <v>5657</v>
      </c>
    </row>
    <row r="307" spans="1:4" ht="13.5">
      <c r="A307" s="2">
        <v>3360485</v>
      </c>
      <c r="B307" s="2" t="s">
        <v>4005</v>
      </c>
      <c r="C307" s="2" t="s">
        <v>2815</v>
      </c>
      <c r="D307" s="2" t="s">
        <v>3089</v>
      </c>
    </row>
    <row r="308" spans="1:4" ht="13.5">
      <c r="A308" s="1">
        <v>3360487</v>
      </c>
      <c r="B308" s="1" t="s">
        <v>4005</v>
      </c>
      <c r="C308" s="1" t="s">
        <v>7214</v>
      </c>
      <c r="D308" s="1" t="s">
        <v>7215</v>
      </c>
    </row>
    <row r="309" spans="1:4" ht="13.5">
      <c r="A309" s="2">
        <v>3256629</v>
      </c>
      <c r="B309" s="2" t="s">
        <v>4008</v>
      </c>
      <c r="C309" s="2" t="s">
        <v>6882</v>
      </c>
      <c r="D309" s="2" t="s">
        <v>5512</v>
      </c>
    </row>
    <row r="310" spans="1:4" ht="13.5">
      <c r="A310" s="1">
        <v>3652214</v>
      </c>
      <c r="B310" s="1" t="s">
        <v>4008</v>
      </c>
      <c r="C310" s="1" t="s">
        <v>3624</v>
      </c>
      <c r="D310" s="1" t="s">
        <v>6904</v>
      </c>
    </row>
    <row r="311" spans="1:4" ht="13.5">
      <c r="A311" s="2">
        <v>3255666</v>
      </c>
      <c r="B311" s="2" t="s">
        <v>2224</v>
      </c>
      <c r="C311" s="2" t="s">
        <v>7392</v>
      </c>
      <c r="D311" s="2" t="s">
        <v>3986</v>
      </c>
    </row>
    <row r="312" spans="1:4" ht="13.5">
      <c r="A312" s="1">
        <v>3256090</v>
      </c>
      <c r="B312" s="1" t="s">
        <v>4012</v>
      </c>
      <c r="C312" s="1" t="s">
        <v>360</v>
      </c>
      <c r="D312" s="1" t="s">
        <v>1062</v>
      </c>
    </row>
    <row r="313" spans="1:4" ht="13.5">
      <c r="A313" s="2">
        <v>3256320</v>
      </c>
      <c r="B313" s="2" t="s">
        <v>4014</v>
      </c>
      <c r="C313" s="2" t="s">
        <v>6410</v>
      </c>
      <c r="D313" s="2" t="s">
        <v>7020</v>
      </c>
    </row>
    <row r="314" spans="1:4" ht="13.5">
      <c r="A314" s="1">
        <v>3459615</v>
      </c>
      <c r="B314" s="1" t="s">
        <v>2225</v>
      </c>
      <c r="C314" s="1" t="s">
        <v>6386</v>
      </c>
      <c r="D314" s="1" t="s">
        <v>7740</v>
      </c>
    </row>
    <row r="315" spans="1:4" ht="13.5">
      <c r="A315" s="2">
        <v>3256435</v>
      </c>
      <c r="B315" s="2" t="s">
        <v>4017</v>
      </c>
      <c r="C315" s="2" t="s">
        <v>2504</v>
      </c>
      <c r="D315" s="2" t="s">
        <v>6959</v>
      </c>
    </row>
    <row r="316" spans="1:4" ht="13.5">
      <c r="A316" s="1">
        <v>3458255</v>
      </c>
      <c r="B316" s="1" t="s">
        <v>4017</v>
      </c>
      <c r="C316" s="1" t="s">
        <v>6622</v>
      </c>
      <c r="D316" s="1" t="s">
        <v>2567</v>
      </c>
    </row>
    <row r="317" spans="1:4" ht="13.5">
      <c r="A317" s="2">
        <v>3257355</v>
      </c>
      <c r="B317" s="2" t="s">
        <v>2226</v>
      </c>
      <c r="C317" s="2" t="s">
        <v>5607</v>
      </c>
      <c r="D317" s="2" t="s">
        <v>749</v>
      </c>
    </row>
    <row r="318" spans="1:4" ht="13.5">
      <c r="A318" s="1">
        <v>3257380</v>
      </c>
      <c r="B318" s="1" t="s">
        <v>2226</v>
      </c>
      <c r="C318" s="1" t="s">
        <v>5924</v>
      </c>
      <c r="D318" s="1" t="s">
        <v>4021</v>
      </c>
    </row>
    <row r="319" spans="1:4" ht="13.5">
      <c r="A319" s="2">
        <v>3361124</v>
      </c>
      <c r="B319" s="2" t="s">
        <v>6592</v>
      </c>
      <c r="C319" s="2" t="s">
        <v>470</v>
      </c>
      <c r="D319" s="2" t="s">
        <v>5818</v>
      </c>
    </row>
    <row r="320" spans="1:4" ht="13.5">
      <c r="A320" s="1">
        <v>3361127</v>
      </c>
      <c r="B320" s="1" t="s">
        <v>6592</v>
      </c>
      <c r="C320" s="1" t="s">
        <v>6252</v>
      </c>
      <c r="D320" s="1" t="s">
        <v>5818</v>
      </c>
    </row>
    <row r="321" spans="1:4" ht="13.5">
      <c r="A321" s="2">
        <v>3458610</v>
      </c>
      <c r="B321" s="2" t="s">
        <v>6592</v>
      </c>
      <c r="C321" s="2" t="s">
        <v>4232</v>
      </c>
      <c r="D321" s="2" t="s">
        <v>2567</v>
      </c>
    </row>
    <row r="322" spans="1:4" ht="13.5">
      <c r="A322" s="1">
        <v>3162654</v>
      </c>
      <c r="B322" s="1" t="s">
        <v>2705</v>
      </c>
      <c r="C322" s="1" t="s">
        <v>5073</v>
      </c>
      <c r="D322" s="1" t="s">
        <v>5711</v>
      </c>
    </row>
    <row r="323" spans="1:4" ht="13.5">
      <c r="A323" s="2">
        <v>3164068</v>
      </c>
      <c r="B323" s="2" t="s">
        <v>4029</v>
      </c>
      <c r="C323" s="2" t="s">
        <v>4631</v>
      </c>
      <c r="D323" s="2" t="s">
        <v>5905</v>
      </c>
    </row>
    <row r="324" spans="1:4" ht="13.5">
      <c r="A324" s="1">
        <v>3164071</v>
      </c>
      <c r="B324" s="1" t="s">
        <v>4029</v>
      </c>
      <c r="C324" s="1" t="s">
        <v>5570</v>
      </c>
      <c r="D324" s="1" t="s">
        <v>5905</v>
      </c>
    </row>
    <row r="325" spans="1:4" ht="13.5">
      <c r="A325" s="2">
        <v>3651621</v>
      </c>
      <c r="B325" s="2" t="s">
        <v>4029</v>
      </c>
      <c r="C325" s="2" t="s">
        <v>7386</v>
      </c>
      <c r="D325" s="2" t="s">
        <v>7011</v>
      </c>
    </row>
    <row r="326" spans="1:4" ht="13.5">
      <c r="A326" s="1">
        <v>3458994</v>
      </c>
      <c r="B326" s="1" t="s">
        <v>4036</v>
      </c>
      <c r="C326" s="1" t="s">
        <v>3595</v>
      </c>
      <c r="D326" s="1" t="s">
        <v>2567</v>
      </c>
    </row>
    <row r="327" spans="1:4" ht="13.5">
      <c r="A327" s="2">
        <v>3163719</v>
      </c>
      <c r="B327" s="2" t="s">
        <v>2708</v>
      </c>
      <c r="C327" s="2" t="s">
        <v>2865</v>
      </c>
      <c r="D327" s="2" t="s">
        <v>7710</v>
      </c>
    </row>
    <row r="328" spans="1:4" ht="13.5">
      <c r="A328" s="1">
        <v>3552350</v>
      </c>
      <c r="B328" s="1" t="s">
        <v>2708</v>
      </c>
      <c r="C328" s="1" t="s">
        <v>5683</v>
      </c>
      <c r="D328" s="1" t="s">
        <v>7549</v>
      </c>
    </row>
    <row r="329" spans="1:4" ht="13.5">
      <c r="A329" s="2">
        <v>3164055</v>
      </c>
      <c r="B329" s="2" t="s">
        <v>4040</v>
      </c>
      <c r="C329" s="2" t="s">
        <v>2614</v>
      </c>
      <c r="D329" s="2" t="s">
        <v>5447</v>
      </c>
    </row>
    <row r="330" spans="1:4" ht="13.5">
      <c r="A330" s="1">
        <v>3257278</v>
      </c>
      <c r="B330" s="1" t="s">
        <v>2709</v>
      </c>
      <c r="C330" s="1" t="s">
        <v>2371</v>
      </c>
      <c r="D330" s="1" t="s">
        <v>4051</v>
      </c>
    </row>
    <row r="331" spans="1:4" ht="13.5">
      <c r="A331" s="2">
        <v>3163781</v>
      </c>
      <c r="B331" s="2" t="s">
        <v>2710</v>
      </c>
      <c r="C331" s="2" t="s">
        <v>371</v>
      </c>
      <c r="D331" s="2" t="s">
        <v>7738</v>
      </c>
    </row>
    <row r="332" spans="1:4" ht="13.5">
      <c r="A332" s="1">
        <v>3360787</v>
      </c>
      <c r="B332" s="1" t="s">
        <v>2711</v>
      </c>
      <c r="C332" s="1" t="s">
        <v>442</v>
      </c>
      <c r="D332" s="1" t="s">
        <v>4881</v>
      </c>
    </row>
    <row r="333" spans="1:4" ht="13.5">
      <c r="A333" s="2">
        <v>3163000</v>
      </c>
      <c r="B333" s="2" t="s">
        <v>4045</v>
      </c>
      <c r="C333" s="2" t="s">
        <v>6395</v>
      </c>
      <c r="D333" s="2" t="s">
        <v>464</v>
      </c>
    </row>
    <row r="334" spans="1:4" ht="13.5">
      <c r="A334" s="1">
        <v>3163852</v>
      </c>
      <c r="B334" s="1" t="s">
        <v>4045</v>
      </c>
      <c r="C334" s="1" t="s">
        <v>5644</v>
      </c>
      <c r="D334" s="1" t="s">
        <v>5905</v>
      </c>
    </row>
    <row r="335" spans="1:4" ht="13.5">
      <c r="A335" s="2">
        <v>3164066</v>
      </c>
      <c r="B335" s="2" t="s">
        <v>4045</v>
      </c>
      <c r="C335" s="2" t="s">
        <v>5392</v>
      </c>
      <c r="D335" s="2" t="s">
        <v>5905</v>
      </c>
    </row>
    <row r="336" spans="1:4" ht="13.5">
      <c r="A336" s="1">
        <v>3256361</v>
      </c>
      <c r="B336" s="1" t="s">
        <v>4045</v>
      </c>
      <c r="C336" s="1" t="s">
        <v>6600</v>
      </c>
      <c r="D336" s="1" t="s">
        <v>7020</v>
      </c>
    </row>
    <row r="337" spans="1:4" ht="13.5">
      <c r="A337" s="2">
        <v>3256185</v>
      </c>
      <c r="B337" s="2" t="s">
        <v>245</v>
      </c>
      <c r="C337" s="2" t="s">
        <v>5937</v>
      </c>
      <c r="D337" s="2" t="s">
        <v>6505</v>
      </c>
    </row>
    <row r="338" spans="1:4" ht="13.5">
      <c r="A338" s="1">
        <v>3651810</v>
      </c>
      <c r="B338" s="1" t="s">
        <v>245</v>
      </c>
      <c r="C338" s="1" t="s">
        <v>6830</v>
      </c>
      <c r="D338" s="1" t="s">
        <v>6999</v>
      </c>
    </row>
    <row r="339" spans="1:4" ht="13.5">
      <c r="A339" s="2">
        <v>3361149</v>
      </c>
      <c r="B339" s="2" t="s">
        <v>4055</v>
      </c>
      <c r="C339" s="2" t="s">
        <v>2623</v>
      </c>
      <c r="D339" s="2" t="s">
        <v>283</v>
      </c>
    </row>
    <row r="340" spans="1:4" ht="13.5">
      <c r="A340" s="1">
        <v>3851822</v>
      </c>
      <c r="B340" s="1" t="s">
        <v>4055</v>
      </c>
      <c r="C340" s="1" t="s">
        <v>6614</v>
      </c>
      <c r="D340" s="1" t="s">
        <v>4086</v>
      </c>
    </row>
    <row r="341" spans="1:4" ht="13.5">
      <c r="A341" s="2">
        <v>3360880</v>
      </c>
      <c r="B341" s="2" t="s">
        <v>4061</v>
      </c>
      <c r="C341" s="2" t="s">
        <v>5675</v>
      </c>
      <c r="D341" s="2" t="s">
        <v>2562</v>
      </c>
    </row>
    <row r="342" spans="1:4" ht="13.5">
      <c r="A342" s="1">
        <v>3458894</v>
      </c>
      <c r="B342" s="1" t="s">
        <v>4063</v>
      </c>
      <c r="C342" s="1" t="s">
        <v>5660</v>
      </c>
      <c r="D342" s="1" t="s">
        <v>2567</v>
      </c>
    </row>
    <row r="343" spans="1:4" ht="13.5">
      <c r="A343" s="2">
        <v>3163451</v>
      </c>
      <c r="B343" s="2" t="s">
        <v>6611</v>
      </c>
      <c r="C343" s="2" t="s">
        <v>3645</v>
      </c>
      <c r="D343" s="2" t="s">
        <v>7648</v>
      </c>
    </row>
    <row r="344" spans="1:4" ht="13.5">
      <c r="A344" s="1">
        <v>3360790</v>
      </c>
      <c r="B344" s="1" t="s">
        <v>4068</v>
      </c>
      <c r="C344" s="1" t="s">
        <v>5376</v>
      </c>
      <c r="D344" s="1" t="s">
        <v>7728</v>
      </c>
    </row>
    <row r="345" spans="1:4" ht="13.5">
      <c r="A345" s="2">
        <v>3751177</v>
      </c>
      <c r="B345" s="2" t="s">
        <v>4068</v>
      </c>
      <c r="C345" s="2" t="s">
        <v>368</v>
      </c>
      <c r="D345" s="2" t="s">
        <v>2569</v>
      </c>
    </row>
    <row r="346" spans="1:4" ht="13.5">
      <c r="A346" s="1">
        <v>3360604</v>
      </c>
      <c r="B346" s="1" t="s">
        <v>4071</v>
      </c>
      <c r="C346" s="1" t="s">
        <v>6384</v>
      </c>
      <c r="D346" s="1" t="s">
        <v>774</v>
      </c>
    </row>
    <row r="347" spans="1:4" ht="13.5">
      <c r="A347" s="2">
        <v>3458338</v>
      </c>
      <c r="B347" s="2" t="s">
        <v>4071</v>
      </c>
      <c r="C347" s="2" t="s">
        <v>7321</v>
      </c>
      <c r="D347" s="2" t="s">
        <v>677</v>
      </c>
    </row>
    <row r="348" spans="1:4" ht="13.5">
      <c r="A348" s="1">
        <v>3459744</v>
      </c>
      <c r="B348" s="1" t="s">
        <v>4071</v>
      </c>
      <c r="C348" s="1" t="s">
        <v>5922</v>
      </c>
      <c r="D348" s="1" t="s">
        <v>6981</v>
      </c>
    </row>
    <row r="349" spans="1:4" ht="13.5">
      <c r="A349" s="2">
        <v>3751500</v>
      </c>
      <c r="B349" s="2" t="s">
        <v>4077</v>
      </c>
      <c r="C349" s="2" t="s">
        <v>5927</v>
      </c>
      <c r="D349" s="2" t="s">
        <v>7658</v>
      </c>
    </row>
    <row r="350" spans="1:4" ht="13.5">
      <c r="A350" s="1">
        <v>3360616</v>
      </c>
      <c r="B350" s="1" t="s">
        <v>1386</v>
      </c>
      <c r="C350" s="1" t="s">
        <v>492</v>
      </c>
      <c r="D350" s="1" t="s">
        <v>2120</v>
      </c>
    </row>
    <row r="351" spans="1:4" ht="13.5">
      <c r="A351" s="2">
        <v>3257081</v>
      </c>
      <c r="B351" s="2" t="s">
        <v>4080</v>
      </c>
      <c r="C351" s="2" t="s">
        <v>5093</v>
      </c>
      <c r="D351" s="2" t="s">
        <v>7617</v>
      </c>
    </row>
    <row r="352" spans="1:4" ht="13.5">
      <c r="A352" s="1">
        <v>3360674</v>
      </c>
      <c r="B352" s="1" t="s">
        <v>2714</v>
      </c>
      <c r="C352" s="1" t="s">
        <v>433</v>
      </c>
      <c r="D352" s="1" t="s">
        <v>717</v>
      </c>
    </row>
    <row r="353" spans="1:4" ht="13.5">
      <c r="A353" s="2">
        <v>3256958</v>
      </c>
      <c r="B353" s="2" t="s">
        <v>4084</v>
      </c>
      <c r="C353" s="2" t="s">
        <v>3611</v>
      </c>
      <c r="D353" s="2" t="s">
        <v>7288</v>
      </c>
    </row>
    <row r="354" spans="1:4" ht="13.5">
      <c r="A354" s="1">
        <v>3361143</v>
      </c>
      <c r="B354" s="1" t="s">
        <v>4084</v>
      </c>
      <c r="C354" s="1" t="s">
        <v>443</v>
      </c>
      <c r="D354" s="1" t="s">
        <v>5818</v>
      </c>
    </row>
    <row r="355" spans="1:4" ht="13.5">
      <c r="A355" s="2">
        <v>3651937</v>
      </c>
      <c r="B355" s="2" t="s">
        <v>2716</v>
      </c>
      <c r="C355" s="2" t="s">
        <v>5671</v>
      </c>
      <c r="D355" s="2" t="s">
        <v>6999</v>
      </c>
    </row>
    <row r="356" spans="1:4" ht="13.5">
      <c r="A356" s="1">
        <v>3163017</v>
      </c>
      <c r="B356" s="1" t="s">
        <v>4087</v>
      </c>
      <c r="C356" s="1" t="s">
        <v>3604</v>
      </c>
      <c r="D356" s="1" t="s">
        <v>5062</v>
      </c>
    </row>
    <row r="357" spans="1:4" ht="13.5">
      <c r="A357" s="2">
        <v>3161915</v>
      </c>
      <c r="B357" s="2" t="s">
        <v>4088</v>
      </c>
      <c r="C357" s="2" t="s">
        <v>5092</v>
      </c>
      <c r="D357" s="2" t="s">
        <v>7645</v>
      </c>
    </row>
    <row r="358" spans="1:4" ht="13.5">
      <c r="A358" s="1">
        <v>3162910</v>
      </c>
      <c r="B358" s="1" t="s">
        <v>4088</v>
      </c>
      <c r="C358" s="1" t="s">
        <v>7213</v>
      </c>
      <c r="D358" s="1" t="s">
        <v>4867</v>
      </c>
    </row>
    <row r="359" spans="1:4" ht="13.5">
      <c r="A359" s="2">
        <v>3162938</v>
      </c>
      <c r="B359" s="2" t="s">
        <v>4088</v>
      </c>
      <c r="C359" s="2" t="s">
        <v>6613</v>
      </c>
      <c r="D359" s="2" t="s">
        <v>7679</v>
      </c>
    </row>
    <row r="360" spans="1:4" ht="13.5">
      <c r="A360" s="1">
        <v>3651676</v>
      </c>
      <c r="B360" s="1" t="s">
        <v>4091</v>
      </c>
      <c r="C360" s="1" t="s">
        <v>2606</v>
      </c>
      <c r="D360" s="1" t="s">
        <v>6999</v>
      </c>
    </row>
    <row r="361" spans="1:4" ht="13.5">
      <c r="A361" s="2">
        <v>3851869</v>
      </c>
      <c r="B361" s="2" t="s">
        <v>4094</v>
      </c>
      <c r="C361" s="2" t="s">
        <v>420</v>
      </c>
      <c r="D361" s="2" t="s">
        <v>4086</v>
      </c>
    </row>
    <row r="362" spans="1:4" ht="13.5">
      <c r="A362" s="1">
        <v>3163548</v>
      </c>
      <c r="B362" s="1" t="s">
        <v>3745</v>
      </c>
      <c r="C362" s="1" t="s">
        <v>445</v>
      </c>
      <c r="D362" s="1" t="s">
        <v>5447</v>
      </c>
    </row>
    <row r="363" spans="1:4" ht="13.5">
      <c r="A363" s="2">
        <v>3256733</v>
      </c>
      <c r="B363" s="2" t="s">
        <v>3745</v>
      </c>
      <c r="C363" s="2" t="s">
        <v>5690</v>
      </c>
      <c r="D363" s="2" t="s">
        <v>2558</v>
      </c>
    </row>
    <row r="364" spans="1:4" ht="13.5">
      <c r="A364" s="1">
        <v>3257236</v>
      </c>
      <c r="B364" s="1" t="s">
        <v>3745</v>
      </c>
      <c r="C364" s="1" t="s">
        <v>3662</v>
      </c>
      <c r="D364" s="1" t="s">
        <v>2111</v>
      </c>
    </row>
    <row r="365" spans="1:4" ht="13.5">
      <c r="A365" s="2">
        <v>3552439</v>
      </c>
      <c r="B365" s="2" t="s">
        <v>3745</v>
      </c>
      <c r="C365" s="2" t="s">
        <v>5926</v>
      </c>
      <c r="D365" s="2" t="s">
        <v>7549</v>
      </c>
    </row>
    <row r="366" spans="1:4" ht="13.5">
      <c r="A366" s="1">
        <v>3552624</v>
      </c>
      <c r="B366" s="1" t="s">
        <v>3745</v>
      </c>
      <c r="C366" s="1" t="s">
        <v>5960</v>
      </c>
      <c r="D366" s="1" t="s">
        <v>7549</v>
      </c>
    </row>
    <row r="367" spans="1:4" ht="13.5">
      <c r="A367" s="2">
        <v>3162471</v>
      </c>
      <c r="B367" s="2" t="s">
        <v>6625</v>
      </c>
      <c r="C367" s="2" t="s">
        <v>6616</v>
      </c>
      <c r="D367" s="2" t="s">
        <v>1086</v>
      </c>
    </row>
    <row r="368" spans="1:4" ht="13.5">
      <c r="A368" s="1">
        <v>3458604</v>
      </c>
      <c r="B368" s="1" t="s">
        <v>6625</v>
      </c>
      <c r="C368" s="1" t="s">
        <v>6562</v>
      </c>
      <c r="D368" s="1" t="s">
        <v>7630</v>
      </c>
    </row>
    <row r="369" spans="1:4" ht="13.5">
      <c r="A369" s="2">
        <v>3162766</v>
      </c>
      <c r="B369" s="2" t="s">
        <v>4401</v>
      </c>
      <c r="C369" s="2" t="s">
        <v>337</v>
      </c>
      <c r="D369" s="2" t="s">
        <v>7679</v>
      </c>
    </row>
    <row r="370" spans="1:4" ht="13.5">
      <c r="A370" s="1">
        <v>3164196</v>
      </c>
      <c r="B370" s="1" t="s">
        <v>1321</v>
      </c>
      <c r="C370" s="1" t="s">
        <v>1763</v>
      </c>
      <c r="D370" s="1" t="s">
        <v>7613</v>
      </c>
    </row>
    <row r="371" spans="1:4" ht="13.5">
      <c r="A371" s="2">
        <v>3458028</v>
      </c>
      <c r="B371" s="2" t="s">
        <v>1321</v>
      </c>
      <c r="C371" s="2" t="s">
        <v>6593</v>
      </c>
      <c r="D371" s="2" t="s">
        <v>724</v>
      </c>
    </row>
    <row r="372" spans="1:4" ht="13.5">
      <c r="A372" s="1">
        <v>3751287</v>
      </c>
      <c r="B372" s="1" t="s">
        <v>2719</v>
      </c>
      <c r="C372" s="1" t="s">
        <v>7398</v>
      </c>
      <c r="D372" s="1" t="s">
        <v>2569</v>
      </c>
    </row>
    <row r="373" spans="1:4" ht="13.5">
      <c r="A373" s="2">
        <v>3163290</v>
      </c>
      <c r="B373" s="2" t="s">
        <v>2720</v>
      </c>
      <c r="C373" s="2" t="s">
        <v>2619</v>
      </c>
      <c r="D373" s="2" t="s">
        <v>4000</v>
      </c>
    </row>
    <row r="374" spans="1:4" ht="13.5">
      <c r="A374" s="1">
        <v>3162832</v>
      </c>
      <c r="B374" s="1" t="s">
        <v>327</v>
      </c>
      <c r="C374" s="1" t="s">
        <v>5087</v>
      </c>
      <c r="D374" s="1" t="s">
        <v>4042</v>
      </c>
    </row>
    <row r="375" spans="1:4" ht="13.5">
      <c r="A375" s="2">
        <v>3162999</v>
      </c>
      <c r="B375" s="2" t="s">
        <v>327</v>
      </c>
      <c r="C375" s="2" t="s">
        <v>6895</v>
      </c>
      <c r="D375" s="2" t="s">
        <v>4042</v>
      </c>
    </row>
    <row r="376" spans="1:4" ht="13.5">
      <c r="A376" s="1">
        <v>3163745</v>
      </c>
      <c r="B376" s="1" t="s">
        <v>327</v>
      </c>
      <c r="C376" s="1" t="s">
        <v>6817</v>
      </c>
      <c r="D376" s="1" t="s">
        <v>7738</v>
      </c>
    </row>
    <row r="377" spans="1:4" ht="13.5">
      <c r="A377" s="2">
        <v>3457971</v>
      </c>
      <c r="B377" s="2" t="s">
        <v>4156</v>
      </c>
      <c r="C377" s="2" t="s">
        <v>5665</v>
      </c>
      <c r="D377" s="2" t="s">
        <v>7209</v>
      </c>
    </row>
    <row r="378" spans="1:4" ht="13.5">
      <c r="A378" s="1">
        <v>3458840</v>
      </c>
      <c r="B378" s="1" t="s">
        <v>4156</v>
      </c>
      <c r="C378" s="1" t="s">
        <v>449</v>
      </c>
      <c r="D378" s="1" t="s">
        <v>7209</v>
      </c>
    </row>
    <row r="379" spans="1:4" ht="13.5">
      <c r="A379" s="2">
        <v>3164192</v>
      </c>
      <c r="B379" s="2" t="s">
        <v>4159</v>
      </c>
      <c r="C379" s="2" t="s">
        <v>456</v>
      </c>
      <c r="D379" s="2" t="s">
        <v>7733</v>
      </c>
    </row>
    <row r="380" spans="1:4" ht="13.5">
      <c r="A380" s="1">
        <v>3458661</v>
      </c>
      <c r="B380" s="1" t="s">
        <v>1387</v>
      </c>
      <c r="C380" s="1" t="s">
        <v>2607</v>
      </c>
      <c r="D380" s="1" t="s">
        <v>767</v>
      </c>
    </row>
    <row r="381" spans="1:4" ht="13.5">
      <c r="A381" s="2">
        <v>3163635</v>
      </c>
      <c r="B381" s="2" t="s">
        <v>4161</v>
      </c>
      <c r="C381" s="2" t="s">
        <v>7033</v>
      </c>
      <c r="D381" s="2" t="s">
        <v>4000</v>
      </c>
    </row>
    <row r="382" spans="1:4" ht="13.5">
      <c r="A382" s="1">
        <v>3164083</v>
      </c>
      <c r="B382" s="1" t="s">
        <v>4161</v>
      </c>
      <c r="C382" s="1" t="s">
        <v>5952</v>
      </c>
      <c r="D382" s="1" t="s">
        <v>4000</v>
      </c>
    </row>
    <row r="383" spans="1:4" ht="13.5">
      <c r="A383" s="2">
        <v>3360792</v>
      </c>
      <c r="B383" s="2" t="s">
        <v>4161</v>
      </c>
      <c r="C383" s="2" t="s">
        <v>6896</v>
      </c>
      <c r="D383" s="2" t="s">
        <v>2562</v>
      </c>
    </row>
    <row r="384" spans="1:4" ht="13.5">
      <c r="A384" s="1">
        <v>3751275</v>
      </c>
      <c r="B384" s="1" t="s">
        <v>4164</v>
      </c>
      <c r="C384" s="1" t="s">
        <v>6407</v>
      </c>
      <c r="D384" s="1" t="s">
        <v>7658</v>
      </c>
    </row>
    <row r="385" spans="1:4" ht="13.5">
      <c r="A385" s="2">
        <v>3164415</v>
      </c>
      <c r="B385" s="2" t="s">
        <v>4165</v>
      </c>
      <c r="C385" s="2" t="s">
        <v>3649</v>
      </c>
      <c r="D385" s="2" t="s">
        <v>3644</v>
      </c>
    </row>
    <row r="386" spans="1:4" ht="13.5">
      <c r="A386" s="1">
        <v>3257444</v>
      </c>
      <c r="B386" s="1" t="s">
        <v>4165</v>
      </c>
      <c r="C386" s="1" t="s">
        <v>7034</v>
      </c>
      <c r="D386" s="1" t="s">
        <v>4154</v>
      </c>
    </row>
    <row r="387" spans="1:4" ht="13.5">
      <c r="A387" s="2">
        <v>3257472</v>
      </c>
      <c r="B387" s="2" t="s">
        <v>4165</v>
      </c>
      <c r="C387" s="2" t="s">
        <v>341</v>
      </c>
      <c r="D387" s="2" t="s">
        <v>7607</v>
      </c>
    </row>
    <row r="388" spans="1:4" ht="13.5">
      <c r="A388" s="1">
        <v>3257489</v>
      </c>
      <c r="B388" s="1" t="s">
        <v>4165</v>
      </c>
      <c r="C388" s="1" t="s">
        <v>248</v>
      </c>
      <c r="D388" s="1" t="s">
        <v>4154</v>
      </c>
    </row>
    <row r="389" spans="1:4" ht="13.5">
      <c r="A389" s="2">
        <v>3163746</v>
      </c>
      <c r="B389" s="2" t="s">
        <v>6253</v>
      </c>
      <c r="C389" s="2" t="s">
        <v>6806</v>
      </c>
      <c r="D389" s="2" t="s">
        <v>5447</v>
      </c>
    </row>
    <row r="390" spans="1:4" ht="13.5">
      <c r="A390" s="1">
        <v>3552352</v>
      </c>
      <c r="B390" s="1" t="s">
        <v>6253</v>
      </c>
      <c r="C390" s="1" t="s">
        <v>5648</v>
      </c>
      <c r="D390" s="1" t="s">
        <v>7549</v>
      </c>
    </row>
    <row r="391" spans="1:4" ht="13.5">
      <c r="A391" s="2">
        <v>3162679</v>
      </c>
      <c r="B391" s="2" t="s">
        <v>4174</v>
      </c>
      <c r="C391" s="2" t="s">
        <v>6880</v>
      </c>
      <c r="D391" s="2" t="s">
        <v>7738</v>
      </c>
    </row>
    <row r="392" spans="1:4" ht="13.5">
      <c r="A392" s="1">
        <v>3360908</v>
      </c>
      <c r="B392" s="1" t="s">
        <v>2721</v>
      </c>
      <c r="C392" s="1" t="s">
        <v>7210</v>
      </c>
      <c r="D392" s="1" t="s">
        <v>4868</v>
      </c>
    </row>
    <row r="393" spans="1:4" ht="13.5">
      <c r="A393" s="2">
        <v>3361130</v>
      </c>
      <c r="B393" s="2" t="s">
        <v>2721</v>
      </c>
      <c r="C393" s="2" t="s">
        <v>6413</v>
      </c>
      <c r="D393" s="2" t="s">
        <v>4868</v>
      </c>
    </row>
    <row r="394" spans="1:4" ht="13.5">
      <c r="A394" s="1">
        <v>3163751</v>
      </c>
      <c r="B394" s="1" t="s">
        <v>2722</v>
      </c>
      <c r="C394" s="1" t="s">
        <v>5948</v>
      </c>
      <c r="D394" s="1" t="s">
        <v>4882</v>
      </c>
    </row>
    <row r="395" spans="1:4" ht="13.5">
      <c r="A395" s="2">
        <v>3361137</v>
      </c>
      <c r="B395" s="2" t="s">
        <v>2723</v>
      </c>
      <c r="C395" s="2" t="s">
        <v>5369</v>
      </c>
      <c r="D395" s="2" t="s">
        <v>5818</v>
      </c>
    </row>
    <row r="396" spans="1:4" ht="13.5">
      <c r="A396" s="1">
        <v>3361147</v>
      </c>
      <c r="B396" s="1" t="s">
        <v>2723</v>
      </c>
      <c r="C396" s="1" t="s">
        <v>7037</v>
      </c>
      <c r="D396" s="1" t="s">
        <v>5818</v>
      </c>
    </row>
    <row r="397" spans="1:4" ht="13.5">
      <c r="A397" s="2">
        <v>3457421</v>
      </c>
      <c r="B397" s="2" t="s">
        <v>2723</v>
      </c>
      <c r="C397" s="2" t="s">
        <v>2862</v>
      </c>
      <c r="D397" s="2" t="s">
        <v>5706</v>
      </c>
    </row>
    <row r="398" spans="1:4" ht="13.5">
      <c r="A398" s="1">
        <v>3751777</v>
      </c>
      <c r="B398" s="1" t="s">
        <v>2723</v>
      </c>
      <c r="C398" s="1" t="s">
        <v>916</v>
      </c>
      <c r="D398" s="1" t="s">
        <v>5800</v>
      </c>
    </row>
    <row r="399" spans="1:4" ht="13.5">
      <c r="A399" s="2">
        <v>3360499</v>
      </c>
      <c r="B399" s="2" t="s">
        <v>6254</v>
      </c>
      <c r="C399" s="2" t="s">
        <v>6585</v>
      </c>
      <c r="D399" s="2" t="s">
        <v>1074</v>
      </c>
    </row>
    <row r="400" spans="1:4" ht="13.5">
      <c r="A400" s="1">
        <v>3459956</v>
      </c>
      <c r="B400" s="1" t="s">
        <v>6254</v>
      </c>
      <c r="C400" s="1" t="s">
        <v>2618</v>
      </c>
      <c r="D400" s="1" t="s">
        <v>2891</v>
      </c>
    </row>
    <row r="401" spans="1:4" ht="13.5">
      <c r="A401" s="2">
        <v>3163947</v>
      </c>
      <c r="B401" s="2" t="s">
        <v>5892</v>
      </c>
      <c r="C401" s="2" t="s">
        <v>6746</v>
      </c>
      <c r="D401" s="2" t="s">
        <v>4000</v>
      </c>
    </row>
    <row r="402" spans="1:4" ht="13.5">
      <c r="A402" s="1">
        <v>3256692</v>
      </c>
      <c r="B402" s="1" t="s">
        <v>1388</v>
      </c>
      <c r="C402" s="1" t="s">
        <v>5105</v>
      </c>
      <c r="D402" s="1" t="s">
        <v>5808</v>
      </c>
    </row>
    <row r="403" spans="1:4" ht="13.5">
      <c r="A403" s="2">
        <v>3360920</v>
      </c>
      <c r="B403" s="2" t="s">
        <v>1388</v>
      </c>
      <c r="C403" s="2" t="s">
        <v>3594</v>
      </c>
      <c r="D403" s="2" t="s">
        <v>2582</v>
      </c>
    </row>
    <row r="404" spans="1:4" ht="13.5">
      <c r="A404" s="1">
        <v>3361133</v>
      </c>
      <c r="B404" s="1" t="s">
        <v>1388</v>
      </c>
      <c r="C404" s="1" t="s">
        <v>5368</v>
      </c>
      <c r="D404" s="1" t="s">
        <v>5818</v>
      </c>
    </row>
    <row r="405" spans="1:4" ht="13.5">
      <c r="A405" s="2">
        <v>3361142</v>
      </c>
      <c r="B405" s="2" t="s">
        <v>1388</v>
      </c>
      <c r="C405" s="2" t="s">
        <v>6255</v>
      </c>
      <c r="D405" s="2" t="s">
        <v>5818</v>
      </c>
    </row>
    <row r="406" spans="1:4" ht="13.5">
      <c r="A406" s="1">
        <v>3459214</v>
      </c>
      <c r="B406" s="1" t="s">
        <v>5898</v>
      </c>
      <c r="C406" s="1" t="s">
        <v>6888</v>
      </c>
      <c r="D406" s="1" t="s">
        <v>769</v>
      </c>
    </row>
    <row r="407" spans="1:4" ht="13.5">
      <c r="A407" s="2">
        <v>3751499</v>
      </c>
      <c r="B407" s="2" t="s">
        <v>5900</v>
      </c>
      <c r="C407" s="2" t="s">
        <v>6804</v>
      </c>
      <c r="D407" s="2" t="s">
        <v>7658</v>
      </c>
    </row>
    <row r="408" spans="1:4" ht="13.5">
      <c r="A408" s="1">
        <v>3852116</v>
      </c>
      <c r="B408" s="1" t="s">
        <v>5900</v>
      </c>
      <c r="C408" s="1" t="s">
        <v>5936</v>
      </c>
      <c r="D408" s="1" t="s">
        <v>5724</v>
      </c>
    </row>
    <row r="409" spans="1:4" ht="13.5">
      <c r="A409" s="2">
        <v>3163404</v>
      </c>
      <c r="B409" s="2" t="s">
        <v>1323</v>
      </c>
      <c r="C409" s="2" t="s">
        <v>5835</v>
      </c>
      <c r="D409" s="2" t="s">
        <v>6459</v>
      </c>
    </row>
    <row r="410" spans="1:4" ht="13.5">
      <c r="A410" s="1">
        <v>3851741</v>
      </c>
      <c r="B410" s="1" t="s">
        <v>2726</v>
      </c>
      <c r="C410" s="1" t="s">
        <v>6826</v>
      </c>
      <c r="D410" s="1" t="s">
        <v>4086</v>
      </c>
    </row>
    <row r="411" spans="1:4" ht="13.5">
      <c r="A411" s="2">
        <v>3851872</v>
      </c>
      <c r="B411" s="2" t="s">
        <v>2726</v>
      </c>
      <c r="C411" s="2" t="s">
        <v>7205</v>
      </c>
      <c r="D411" s="2" t="s">
        <v>4086</v>
      </c>
    </row>
    <row r="412" spans="1:4" ht="13.5">
      <c r="A412" s="1">
        <v>3256296</v>
      </c>
      <c r="B412" s="1" t="s">
        <v>356</v>
      </c>
      <c r="C412" s="1" t="s">
        <v>353</v>
      </c>
      <c r="D412" s="1" t="s">
        <v>2558</v>
      </c>
    </row>
    <row r="413" spans="1:4" ht="13.5">
      <c r="A413" s="2">
        <v>3256672</v>
      </c>
      <c r="B413" s="2" t="s">
        <v>356</v>
      </c>
      <c r="C413" s="2" t="s">
        <v>6383</v>
      </c>
      <c r="D413" s="2" t="s">
        <v>2558</v>
      </c>
    </row>
    <row r="414" spans="1:4" ht="13.5">
      <c r="A414" s="1">
        <v>3256986</v>
      </c>
      <c r="B414" s="1" t="s">
        <v>356</v>
      </c>
      <c r="C414" s="1" t="s">
        <v>265</v>
      </c>
      <c r="D414" s="1" t="s">
        <v>749</v>
      </c>
    </row>
    <row r="415" spans="1:4" ht="13.5">
      <c r="A415" s="2">
        <v>3257087</v>
      </c>
      <c r="B415" s="2" t="s">
        <v>356</v>
      </c>
      <c r="C415" s="2" t="s">
        <v>3667</v>
      </c>
      <c r="D415" s="2" t="s">
        <v>1106</v>
      </c>
    </row>
    <row r="416" spans="1:4" ht="13.5">
      <c r="A416" s="1">
        <v>3256866</v>
      </c>
      <c r="B416" s="1" t="s">
        <v>281</v>
      </c>
      <c r="C416" s="1" t="s">
        <v>6666</v>
      </c>
      <c r="D416" s="1" t="s">
        <v>7617</v>
      </c>
    </row>
    <row r="417" spans="1:4" ht="13.5">
      <c r="A417" s="2">
        <v>3163055</v>
      </c>
      <c r="B417" s="2" t="s">
        <v>282</v>
      </c>
      <c r="C417" s="2" t="s">
        <v>3603</v>
      </c>
      <c r="D417" s="2" t="s">
        <v>4882</v>
      </c>
    </row>
    <row r="418" spans="1:4" ht="13.5">
      <c r="A418" s="1">
        <v>3458917</v>
      </c>
      <c r="B418" s="1" t="s">
        <v>6256</v>
      </c>
      <c r="C418" s="1" t="s">
        <v>4235</v>
      </c>
      <c r="D418" s="1" t="s">
        <v>3927</v>
      </c>
    </row>
    <row r="419" spans="1:4" ht="13.5">
      <c r="A419" s="2">
        <v>3552374</v>
      </c>
      <c r="B419" s="2" t="s">
        <v>6256</v>
      </c>
      <c r="C419" s="2" t="s">
        <v>6840</v>
      </c>
      <c r="D419" s="2" t="s">
        <v>1067</v>
      </c>
    </row>
    <row r="420" spans="1:4" ht="13.5">
      <c r="A420" s="1">
        <v>3256536</v>
      </c>
      <c r="B420" s="1" t="s">
        <v>284</v>
      </c>
      <c r="C420" s="1" t="s">
        <v>6893</v>
      </c>
      <c r="D420" s="1" t="s">
        <v>4013</v>
      </c>
    </row>
    <row r="421" spans="1:4" ht="13.5">
      <c r="A421" s="2">
        <v>3360716</v>
      </c>
      <c r="B421" s="2" t="s">
        <v>284</v>
      </c>
      <c r="C421" s="2" t="s">
        <v>5919</v>
      </c>
      <c r="D421" s="2" t="s">
        <v>717</v>
      </c>
    </row>
    <row r="422" spans="1:4" ht="13.5">
      <c r="A422" s="1">
        <v>3652232</v>
      </c>
      <c r="B422" s="1" t="s">
        <v>284</v>
      </c>
      <c r="C422" s="1" t="s">
        <v>324</v>
      </c>
      <c r="D422" s="1" t="s">
        <v>4506</v>
      </c>
    </row>
    <row r="423" spans="1:4" ht="13.5">
      <c r="A423" s="2">
        <v>3163411</v>
      </c>
      <c r="B423" s="2" t="s">
        <v>291</v>
      </c>
      <c r="C423" s="2" t="s">
        <v>5364</v>
      </c>
      <c r="D423" s="2" t="s">
        <v>7738</v>
      </c>
    </row>
    <row r="424" spans="1:4" ht="13.5">
      <c r="A424" s="1">
        <v>3360893</v>
      </c>
      <c r="B424" s="1" t="s">
        <v>291</v>
      </c>
      <c r="C424" s="1" t="s">
        <v>5691</v>
      </c>
      <c r="D424" s="1" t="s">
        <v>1074</v>
      </c>
    </row>
    <row r="425" spans="1:4" ht="13.5">
      <c r="A425" s="2">
        <v>3162536</v>
      </c>
      <c r="B425" s="2" t="s">
        <v>2727</v>
      </c>
      <c r="C425" s="2" t="s">
        <v>425</v>
      </c>
      <c r="D425" s="2" t="s">
        <v>7684</v>
      </c>
    </row>
    <row r="426" spans="1:4" ht="13.5">
      <c r="A426" s="1">
        <v>3458970</v>
      </c>
      <c r="B426" s="1" t="s">
        <v>2727</v>
      </c>
      <c r="C426" s="1" t="s">
        <v>5672</v>
      </c>
      <c r="D426" s="1" t="s">
        <v>7740</v>
      </c>
    </row>
    <row r="427" spans="1:4" ht="13.5">
      <c r="A427" s="2">
        <v>3552635</v>
      </c>
      <c r="B427" s="2" t="s">
        <v>2728</v>
      </c>
      <c r="C427" s="2" t="s">
        <v>3627</v>
      </c>
      <c r="D427" s="2" t="s">
        <v>3117</v>
      </c>
    </row>
    <row r="428" spans="1:4" ht="13.5">
      <c r="A428" s="1">
        <v>3751608</v>
      </c>
      <c r="B428" s="1" t="s">
        <v>2728</v>
      </c>
      <c r="C428" s="1" t="s">
        <v>5202</v>
      </c>
      <c r="D428" s="1" t="s">
        <v>7658</v>
      </c>
    </row>
    <row r="429" spans="1:4" ht="13.5">
      <c r="A429" s="2">
        <v>3751723</v>
      </c>
      <c r="B429" s="2" t="s">
        <v>2728</v>
      </c>
      <c r="C429" s="2" t="s">
        <v>6679</v>
      </c>
      <c r="D429" s="2" t="s">
        <v>5433</v>
      </c>
    </row>
    <row r="430" spans="1:4" ht="13.5">
      <c r="A430" s="1">
        <v>3163703</v>
      </c>
      <c r="B430" s="1" t="s">
        <v>247</v>
      </c>
      <c r="C430" s="1" t="s">
        <v>6257</v>
      </c>
      <c r="D430" s="1" t="s">
        <v>7684</v>
      </c>
    </row>
    <row r="431" spans="1:4" ht="13.5">
      <c r="A431" s="2">
        <v>3256959</v>
      </c>
      <c r="B431" s="2" t="s">
        <v>247</v>
      </c>
      <c r="C431" s="2" t="s">
        <v>589</v>
      </c>
      <c r="D431" s="2" t="s">
        <v>4154</v>
      </c>
    </row>
    <row r="432" spans="1:4" ht="13.5">
      <c r="A432" s="1">
        <v>3257086</v>
      </c>
      <c r="B432" s="1" t="s">
        <v>247</v>
      </c>
      <c r="C432" s="1" t="s">
        <v>5652</v>
      </c>
      <c r="D432" s="1" t="s">
        <v>1106</v>
      </c>
    </row>
    <row r="433" spans="1:4" ht="13.5">
      <c r="A433" s="2">
        <v>3257288</v>
      </c>
      <c r="B433" s="2" t="s">
        <v>247</v>
      </c>
      <c r="C433" s="2" t="s">
        <v>259</v>
      </c>
      <c r="D433" s="2" t="s">
        <v>749</v>
      </c>
    </row>
    <row r="434" spans="1:4" ht="13.5">
      <c r="A434" s="1">
        <v>3257441</v>
      </c>
      <c r="B434" s="1" t="s">
        <v>247</v>
      </c>
      <c r="C434" s="1" t="s">
        <v>6258</v>
      </c>
      <c r="D434" s="1" t="s">
        <v>4154</v>
      </c>
    </row>
    <row r="435" spans="1:4" ht="13.5">
      <c r="A435" s="2">
        <v>3163250</v>
      </c>
      <c r="B435" s="2" t="s">
        <v>372</v>
      </c>
      <c r="C435" s="2" t="s">
        <v>5596</v>
      </c>
      <c r="D435" s="2" t="s">
        <v>7733</v>
      </c>
    </row>
    <row r="436" spans="1:4" ht="13.5">
      <c r="A436" s="1">
        <v>3361132</v>
      </c>
      <c r="B436" s="1" t="s">
        <v>372</v>
      </c>
      <c r="C436" s="1" t="s">
        <v>4231</v>
      </c>
      <c r="D436" s="1" t="s">
        <v>4868</v>
      </c>
    </row>
    <row r="437" spans="1:4" ht="13.5">
      <c r="A437" s="2">
        <v>3361337</v>
      </c>
      <c r="B437" s="2" t="s">
        <v>372</v>
      </c>
      <c r="C437" s="2" t="s">
        <v>477</v>
      </c>
      <c r="D437" s="2" t="s">
        <v>4868</v>
      </c>
    </row>
    <row r="438" spans="1:4" ht="13.5">
      <c r="A438" s="1">
        <v>3164181</v>
      </c>
      <c r="B438" s="1" t="s">
        <v>3096</v>
      </c>
      <c r="C438" s="1" t="s">
        <v>3607</v>
      </c>
      <c r="D438" s="1" t="s">
        <v>7645</v>
      </c>
    </row>
    <row r="439" spans="1:4" ht="13.5">
      <c r="A439" s="2">
        <v>3459963</v>
      </c>
      <c r="B439" s="2" t="s">
        <v>3096</v>
      </c>
      <c r="C439" s="2" t="s">
        <v>6727</v>
      </c>
      <c r="D439" s="2" t="s">
        <v>5824</v>
      </c>
    </row>
    <row r="440" spans="1:4" ht="13.5">
      <c r="A440" s="1">
        <v>3459964</v>
      </c>
      <c r="B440" s="1" t="s">
        <v>3096</v>
      </c>
      <c r="C440" s="1" t="s">
        <v>5604</v>
      </c>
      <c r="D440" s="1" t="s">
        <v>5824</v>
      </c>
    </row>
    <row r="441" spans="1:4" ht="13.5">
      <c r="A441" s="2">
        <v>3256999</v>
      </c>
      <c r="B441" s="2" t="s">
        <v>3102</v>
      </c>
      <c r="C441" s="2" t="s">
        <v>4627</v>
      </c>
      <c r="D441" s="2" t="s">
        <v>749</v>
      </c>
    </row>
    <row r="442" spans="1:4" ht="13.5">
      <c r="A442" s="1">
        <v>3257697</v>
      </c>
      <c r="B442" s="1" t="s">
        <v>3102</v>
      </c>
      <c r="C442" s="1" t="s">
        <v>256</v>
      </c>
      <c r="D442" s="1" t="s">
        <v>749</v>
      </c>
    </row>
    <row r="443" spans="1:4" ht="13.5">
      <c r="A443" s="2">
        <v>3459607</v>
      </c>
      <c r="B443" s="2" t="s">
        <v>3102</v>
      </c>
      <c r="C443" s="2" t="s">
        <v>4955</v>
      </c>
      <c r="D443" s="2" t="s">
        <v>6946</v>
      </c>
    </row>
    <row r="444" spans="1:4" ht="13.5">
      <c r="A444" s="1">
        <v>3459614</v>
      </c>
      <c r="B444" s="1" t="s">
        <v>3102</v>
      </c>
      <c r="C444" s="1" t="s">
        <v>6885</v>
      </c>
      <c r="D444" s="1" t="s">
        <v>6946</v>
      </c>
    </row>
    <row r="445" spans="1:4" ht="13.5">
      <c r="A445" s="2">
        <v>3652153</v>
      </c>
      <c r="B445" s="2" t="s">
        <v>3102</v>
      </c>
      <c r="C445" s="2" t="s">
        <v>2456</v>
      </c>
      <c r="D445" s="2" t="s">
        <v>4772</v>
      </c>
    </row>
    <row r="446" spans="1:4" ht="13.5">
      <c r="A446" s="1">
        <v>3361370</v>
      </c>
      <c r="B446" s="1" t="s">
        <v>6259</v>
      </c>
      <c r="C446" s="1" t="s">
        <v>6884</v>
      </c>
      <c r="D446" s="1" t="s">
        <v>2562</v>
      </c>
    </row>
    <row r="447" spans="1:4" ht="13.5">
      <c r="A447" s="2">
        <v>3163080</v>
      </c>
      <c r="B447" s="2" t="s">
        <v>3109</v>
      </c>
      <c r="C447" s="2" t="s">
        <v>3648</v>
      </c>
      <c r="D447" s="2" t="s">
        <v>7747</v>
      </c>
    </row>
    <row r="448" spans="1:4" ht="13.5">
      <c r="A448" s="1">
        <v>3164211</v>
      </c>
      <c r="B448" s="1" t="s">
        <v>3109</v>
      </c>
      <c r="C448" s="1" t="s">
        <v>879</v>
      </c>
      <c r="D448" s="1" t="s">
        <v>2596</v>
      </c>
    </row>
    <row r="449" spans="1:4" ht="13.5">
      <c r="A449" s="2">
        <v>3359933</v>
      </c>
      <c r="B449" s="2" t="s">
        <v>3109</v>
      </c>
      <c r="C449" s="2" t="s">
        <v>3641</v>
      </c>
      <c r="D449" s="2" t="s">
        <v>722</v>
      </c>
    </row>
    <row r="450" spans="1:4" ht="13.5">
      <c r="A450" s="1">
        <v>3361066</v>
      </c>
      <c r="B450" s="1" t="s">
        <v>3109</v>
      </c>
      <c r="C450" s="1" t="s">
        <v>7449</v>
      </c>
      <c r="D450" s="1" t="s">
        <v>2565</v>
      </c>
    </row>
    <row r="451" spans="1:4" ht="13.5">
      <c r="A451" s="2">
        <v>3163221</v>
      </c>
      <c r="B451" s="2" t="s">
        <v>4123</v>
      </c>
      <c r="C451" s="2" t="s">
        <v>3589</v>
      </c>
      <c r="D451" s="2" t="s">
        <v>4882</v>
      </c>
    </row>
    <row r="452" spans="1:4" ht="13.5">
      <c r="A452" s="1">
        <v>3360798</v>
      </c>
      <c r="B452" s="1" t="s">
        <v>6260</v>
      </c>
      <c r="C452" s="1" t="s">
        <v>5678</v>
      </c>
      <c r="D452" s="1" t="s">
        <v>2562</v>
      </c>
    </row>
    <row r="453" spans="1:4" ht="13.5">
      <c r="A453" s="2">
        <v>3360855</v>
      </c>
      <c r="B453" s="2" t="s">
        <v>6260</v>
      </c>
      <c r="C453" s="2" t="s">
        <v>5838</v>
      </c>
      <c r="D453" s="2" t="s">
        <v>7728</v>
      </c>
    </row>
    <row r="454" spans="1:4" ht="13.5">
      <c r="A454" s="1">
        <v>3459742</v>
      </c>
      <c r="B454" s="1" t="s">
        <v>6260</v>
      </c>
      <c r="C454" s="1" t="s">
        <v>5359</v>
      </c>
      <c r="D454" s="1" t="s">
        <v>7735</v>
      </c>
    </row>
    <row r="455" spans="1:4" ht="13.5">
      <c r="A455" s="2">
        <v>3651677</v>
      </c>
      <c r="B455" s="2" t="s">
        <v>4124</v>
      </c>
      <c r="C455" s="2" t="s">
        <v>5944</v>
      </c>
      <c r="D455" s="2" t="s">
        <v>3931</v>
      </c>
    </row>
    <row r="456" spans="1:4" ht="13.5">
      <c r="A456" s="1">
        <v>3257055</v>
      </c>
      <c r="B456" s="1" t="s">
        <v>3120</v>
      </c>
      <c r="C456" s="1" t="s">
        <v>6818</v>
      </c>
      <c r="D456" s="1" t="s">
        <v>6819</v>
      </c>
    </row>
    <row r="457" spans="1:4" ht="13.5">
      <c r="A457" s="2">
        <v>3361195</v>
      </c>
      <c r="B457" s="2" t="s">
        <v>3120</v>
      </c>
      <c r="C457" s="2" t="s">
        <v>6493</v>
      </c>
      <c r="D457" s="2" t="s">
        <v>2386</v>
      </c>
    </row>
    <row r="458" spans="1:4" ht="13.5">
      <c r="A458" s="1">
        <v>3458680</v>
      </c>
      <c r="B458" s="1" t="s">
        <v>3124</v>
      </c>
      <c r="C458" s="1" t="s">
        <v>3610</v>
      </c>
      <c r="D458" s="1" t="s">
        <v>2567</v>
      </c>
    </row>
    <row r="459" spans="1:4" ht="13.5">
      <c r="A459" s="2">
        <v>3751693</v>
      </c>
      <c r="B459" s="2" t="s">
        <v>3124</v>
      </c>
      <c r="C459" s="2" t="s">
        <v>4797</v>
      </c>
      <c r="D459" s="2" t="s">
        <v>5800</v>
      </c>
    </row>
    <row r="460" spans="1:4" ht="13.5">
      <c r="A460" s="1">
        <v>3360872</v>
      </c>
      <c r="B460" s="1" t="s">
        <v>3126</v>
      </c>
      <c r="C460" s="1" t="s">
        <v>3639</v>
      </c>
      <c r="D460" s="1" t="s">
        <v>2120</v>
      </c>
    </row>
    <row r="461" spans="1:4" ht="13.5">
      <c r="A461" s="2">
        <v>3360958</v>
      </c>
      <c r="B461" s="2" t="s">
        <v>1393</v>
      </c>
      <c r="C461" s="2" t="s">
        <v>7036</v>
      </c>
      <c r="D461" s="2" t="s">
        <v>2562</v>
      </c>
    </row>
    <row r="462" spans="1:4" ht="13.5">
      <c r="A462" s="1">
        <v>3361050</v>
      </c>
      <c r="B462" s="1" t="s">
        <v>5082</v>
      </c>
      <c r="C462" s="1" t="s">
        <v>484</v>
      </c>
      <c r="D462" s="1" t="s">
        <v>4868</v>
      </c>
    </row>
    <row r="463" spans="1:4" ht="13.5">
      <c r="A463" s="2">
        <v>3361339</v>
      </c>
      <c r="B463" s="2" t="s">
        <v>5082</v>
      </c>
      <c r="C463" s="2" t="s">
        <v>489</v>
      </c>
      <c r="D463" s="2" t="s">
        <v>4868</v>
      </c>
    </row>
    <row r="464" spans="1:4" ht="13.5">
      <c r="A464" s="1">
        <v>3162871</v>
      </c>
      <c r="B464" s="1" t="s">
        <v>5084</v>
      </c>
      <c r="C464" s="1" t="s">
        <v>3658</v>
      </c>
      <c r="D464" s="1" t="s">
        <v>7648</v>
      </c>
    </row>
    <row r="465" spans="1:4" ht="13.5">
      <c r="A465" s="2">
        <v>3360709</v>
      </c>
      <c r="B465" s="2" t="s">
        <v>5084</v>
      </c>
      <c r="C465" s="2" t="s">
        <v>6594</v>
      </c>
      <c r="D465" s="2" t="s">
        <v>2382</v>
      </c>
    </row>
    <row r="466" spans="1:4" ht="13.5">
      <c r="A466" s="1">
        <v>3651665</v>
      </c>
      <c r="B466" s="1" t="s">
        <v>3132</v>
      </c>
      <c r="C466" s="1" t="s">
        <v>3158</v>
      </c>
      <c r="D466" s="1" t="s">
        <v>6999</v>
      </c>
    </row>
    <row r="467" spans="1:4" ht="13.5">
      <c r="A467" s="2">
        <v>3460004</v>
      </c>
      <c r="B467" s="2" t="s">
        <v>5086</v>
      </c>
      <c r="C467" s="2" t="s">
        <v>6725</v>
      </c>
      <c r="D467" s="2" t="s">
        <v>7735</v>
      </c>
    </row>
    <row r="468" spans="1:4" ht="13.5">
      <c r="A468" s="1">
        <v>3361049</v>
      </c>
      <c r="B468" s="1" t="s">
        <v>1394</v>
      </c>
      <c r="C468" s="1" t="s">
        <v>3794</v>
      </c>
      <c r="D468" s="1" t="s">
        <v>4868</v>
      </c>
    </row>
    <row r="469" spans="1:4" ht="13.5">
      <c r="A469" s="2">
        <v>3361131</v>
      </c>
      <c r="B469" s="2" t="s">
        <v>1394</v>
      </c>
      <c r="C469" s="2" t="s">
        <v>3654</v>
      </c>
      <c r="D469" s="2" t="s">
        <v>4868</v>
      </c>
    </row>
    <row r="470" spans="1:4" ht="13.5">
      <c r="A470" s="1">
        <v>3751650</v>
      </c>
      <c r="B470" s="1" t="s">
        <v>1394</v>
      </c>
      <c r="C470" s="1" t="s">
        <v>6664</v>
      </c>
      <c r="D470" s="1" t="s">
        <v>2852</v>
      </c>
    </row>
    <row r="471" spans="1:4" ht="13.5">
      <c r="A471" s="2">
        <v>3163387</v>
      </c>
      <c r="B471" s="2" t="s">
        <v>6261</v>
      </c>
      <c r="C471" s="2" t="s">
        <v>3606</v>
      </c>
      <c r="D471" s="2" t="s">
        <v>5453</v>
      </c>
    </row>
    <row r="472" spans="1:4" ht="13.5">
      <c r="A472" s="1">
        <v>3256926</v>
      </c>
      <c r="B472" s="1" t="s">
        <v>6261</v>
      </c>
      <c r="C472" s="1" t="s">
        <v>4111</v>
      </c>
      <c r="D472" s="1" t="s">
        <v>7642</v>
      </c>
    </row>
    <row r="473" spans="1:4" ht="13.5">
      <c r="A473" s="2">
        <v>3458485</v>
      </c>
      <c r="B473" s="2" t="s">
        <v>6261</v>
      </c>
      <c r="C473" s="2" t="s">
        <v>6595</v>
      </c>
      <c r="D473" s="2" t="s">
        <v>2567</v>
      </c>
    </row>
    <row r="474" spans="1:4" ht="13.5">
      <c r="A474" s="1">
        <v>3360265</v>
      </c>
      <c r="B474" s="1" t="s">
        <v>4126</v>
      </c>
      <c r="C474" s="1" t="s">
        <v>5081</v>
      </c>
      <c r="D474" s="1" t="s">
        <v>1601</v>
      </c>
    </row>
    <row r="475" spans="1:4" ht="13.5">
      <c r="A475" s="2">
        <v>3458678</v>
      </c>
      <c r="B475" s="2" t="s">
        <v>4126</v>
      </c>
      <c r="C475" s="2" t="s">
        <v>424</v>
      </c>
      <c r="D475" s="2" t="s">
        <v>2554</v>
      </c>
    </row>
    <row r="476" spans="1:4" ht="13.5">
      <c r="A476" s="1">
        <v>3651923</v>
      </c>
      <c r="B476" s="1" t="s">
        <v>4126</v>
      </c>
      <c r="C476" s="1" t="s">
        <v>6823</v>
      </c>
      <c r="D476" s="1" t="s">
        <v>6724</v>
      </c>
    </row>
    <row r="477" spans="1:4" ht="13.5">
      <c r="A477" s="2">
        <v>3163910</v>
      </c>
      <c r="B477" s="2" t="s">
        <v>6262</v>
      </c>
      <c r="C477" s="2" t="s">
        <v>7030</v>
      </c>
      <c r="D477" s="2" t="s">
        <v>4157</v>
      </c>
    </row>
    <row r="478" spans="1:4" ht="13.5">
      <c r="A478" s="1">
        <v>3164147</v>
      </c>
      <c r="B478" s="1" t="s">
        <v>6262</v>
      </c>
      <c r="C478" s="1" t="s">
        <v>2370</v>
      </c>
      <c r="D478" s="1" t="s">
        <v>4157</v>
      </c>
    </row>
    <row r="479" spans="1:4" ht="13.5">
      <c r="A479" s="2">
        <v>3162753</v>
      </c>
      <c r="B479" s="2" t="s">
        <v>6263</v>
      </c>
      <c r="C479" s="2" t="s">
        <v>3655</v>
      </c>
      <c r="D479" s="2" t="s">
        <v>2596</v>
      </c>
    </row>
    <row r="480" spans="1:4" ht="13.5">
      <c r="A480" s="1">
        <v>3459608</v>
      </c>
      <c r="B480" s="1" t="s">
        <v>4127</v>
      </c>
      <c r="C480" s="1" t="s">
        <v>3619</v>
      </c>
      <c r="D480" s="1" t="s">
        <v>6946</v>
      </c>
    </row>
    <row r="481" spans="1:4" ht="13.5">
      <c r="A481" s="2">
        <v>3459609</v>
      </c>
      <c r="B481" s="2" t="s">
        <v>4127</v>
      </c>
      <c r="C481" s="2" t="s">
        <v>3597</v>
      </c>
      <c r="D481" s="2" t="s">
        <v>6946</v>
      </c>
    </row>
    <row r="482" spans="1:4" ht="13.5">
      <c r="A482" s="1">
        <v>3459610</v>
      </c>
      <c r="B482" s="1" t="s">
        <v>4127</v>
      </c>
      <c r="C482" s="1" t="s">
        <v>7200</v>
      </c>
      <c r="D482" s="1" t="s">
        <v>6946</v>
      </c>
    </row>
    <row r="483" spans="1:4" ht="13.5">
      <c r="A483" s="2">
        <v>3459612</v>
      </c>
      <c r="B483" s="2" t="s">
        <v>4127</v>
      </c>
      <c r="C483" s="2" t="s">
        <v>5673</v>
      </c>
      <c r="D483" s="2" t="s">
        <v>6946</v>
      </c>
    </row>
    <row r="484" spans="1:4" ht="13.5">
      <c r="A484" s="1">
        <v>3459613</v>
      </c>
      <c r="B484" s="1" t="s">
        <v>4127</v>
      </c>
      <c r="C484" s="1" t="s">
        <v>3616</v>
      </c>
      <c r="D484" s="1" t="s">
        <v>6946</v>
      </c>
    </row>
    <row r="485" spans="1:4" ht="13.5">
      <c r="A485" s="2">
        <v>3459743</v>
      </c>
      <c r="B485" s="2" t="s">
        <v>4127</v>
      </c>
      <c r="C485" s="2" t="s">
        <v>5930</v>
      </c>
      <c r="D485" s="2" t="s">
        <v>7735</v>
      </c>
    </row>
    <row r="486" spans="1:4" ht="13.5">
      <c r="A486" s="1">
        <v>3459889</v>
      </c>
      <c r="B486" s="1" t="s">
        <v>4127</v>
      </c>
      <c r="C486" s="1" t="s">
        <v>460</v>
      </c>
      <c r="D486" s="1" t="s">
        <v>6946</v>
      </c>
    </row>
    <row r="487" spans="1:4" ht="13.5">
      <c r="A487" s="2">
        <v>3652130</v>
      </c>
      <c r="B487" s="2" t="s">
        <v>4127</v>
      </c>
      <c r="C487" s="2" t="s">
        <v>267</v>
      </c>
      <c r="D487" s="2" t="s">
        <v>6904</v>
      </c>
    </row>
    <row r="488" spans="1:4" ht="13.5">
      <c r="A488" s="1">
        <v>3256796</v>
      </c>
      <c r="B488" s="1" t="s">
        <v>1066</v>
      </c>
      <c r="C488" s="1" t="s">
        <v>7044</v>
      </c>
      <c r="D488" s="1" t="s">
        <v>6755</v>
      </c>
    </row>
    <row r="489" spans="1:4" ht="13.5">
      <c r="A489" s="2">
        <v>3459621</v>
      </c>
      <c r="B489" s="2" t="s">
        <v>1066</v>
      </c>
      <c r="C489" s="2" t="s">
        <v>430</v>
      </c>
      <c r="D489" s="2" t="s">
        <v>7735</v>
      </c>
    </row>
    <row r="490" spans="1:4" ht="13.5">
      <c r="A490" s="1">
        <v>3162533</v>
      </c>
      <c r="B490" s="1" t="s">
        <v>4129</v>
      </c>
      <c r="C490" s="1" t="s">
        <v>6656</v>
      </c>
      <c r="D490" s="1" t="s">
        <v>1105</v>
      </c>
    </row>
    <row r="491" spans="1:4" ht="13.5">
      <c r="A491" s="2">
        <v>3360277</v>
      </c>
      <c r="B491" s="2" t="s">
        <v>4129</v>
      </c>
      <c r="C491" s="2" t="s">
        <v>1766</v>
      </c>
      <c r="D491" s="2" t="s">
        <v>2582</v>
      </c>
    </row>
    <row r="492" spans="1:4" ht="13.5">
      <c r="A492" s="1">
        <v>3552328</v>
      </c>
      <c r="B492" s="1" t="s">
        <v>6264</v>
      </c>
      <c r="C492" s="1" t="s">
        <v>3638</v>
      </c>
      <c r="D492" s="1" t="s">
        <v>1067</v>
      </c>
    </row>
    <row r="493" spans="1:4" ht="13.5">
      <c r="A493" s="2">
        <v>3552463</v>
      </c>
      <c r="B493" s="2" t="s">
        <v>6264</v>
      </c>
      <c r="C493" s="2" t="s">
        <v>2937</v>
      </c>
      <c r="D493" s="2" t="s">
        <v>2849</v>
      </c>
    </row>
    <row r="494" spans="1:4" ht="13.5">
      <c r="A494" s="1">
        <v>3552464</v>
      </c>
      <c r="B494" s="1" t="s">
        <v>6264</v>
      </c>
      <c r="C494" s="1" t="s">
        <v>2938</v>
      </c>
      <c r="D494" s="1" t="s">
        <v>2849</v>
      </c>
    </row>
    <row r="495" spans="1:4" ht="13.5">
      <c r="A495" s="2">
        <v>3552694</v>
      </c>
      <c r="B495" s="2" t="s">
        <v>6264</v>
      </c>
      <c r="C495" s="2" t="s">
        <v>258</v>
      </c>
      <c r="D495" s="2" t="s">
        <v>2849</v>
      </c>
    </row>
    <row r="496" spans="1:4" ht="13.5">
      <c r="A496" s="1">
        <v>3552703</v>
      </c>
      <c r="B496" s="1" t="s">
        <v>6264</v>
      </c>
      <c r="C496" s="1" t="s">
        <v>6265</v>
      </c>
      <c r="D496" s="1" t="s">
        <v>5522</v>
      </c>
    </row>
    <row r="497" spans="1:4" ht="13.5">
      <c r="A497" s="2">
        <v>3552924</v>
      </c>
      <c r="B497" s="2" t="s">
        <v>6264</v>
      </c>
      <c r="C497" s="2" t="s">
        <v>6732</v>
      </c>
      <c r="D497" s="2" t="s">
        <v>6733</v>
      </c>
    </row>
    <row r="498" spans="1:4" ht="13.5">
      <c r="A498" s="1">
        <v>3163920</v>
      </c>
      <c r="B498" s="1" t="s">
        <v>3748</v>
      </c>
      <c r="C498" s="1" t="s">
        <v>3202</v>
      </c>
      <c r="D498" s="1" t="s">
        <v>2798</v>
      </c>
    </row>
    <row r="499" spans="1:4" ht="13.5">
      <c r="A499" s="2">
        <v>3257366</v>
      </c>
      <c r="B499" s="2" t="s">
        <v>3748</v>
      </c>
      <c r="C499" s="2" t="s">
        <v>6266</v>
      </c>
      <c r="D499" s="2" t="s">
        <v>4846</v>
      </c>
    </row>
    <row r="500" spans="1:4" ht="13.5">
      <c r="A500" s="1">
        <v>3459887</v>
      </c>
      <c r="B500" s="1" t="s">
        <v>3748</v>
      </c>
      <c r="C500" s="1" t="s">
        <v>486</v>
      </c>
      <c r="D500" s="1" t="s">
        <v>7740</v>
      </c>
    </row>
    <row r="501" spans="1:4" ht="13.5">
      <c r="A501" s="2">
        <v>3163406</v>
      </c>
      <c r="B501" s="2" t="s">
        <v>1080</v>
      </c>
      <c r="C501" s="2" t="s">
        <v>6886</v>
      </c>
      <c r="D501" s="2" t="s">
        <v>2798</v>
      </c>
    </row>
    <row r="502" spans="1:4" ht="13.5">
      <c r="A502" s="1">
        <v>3163634</v>
      </c>
      <c r="B502" s="1" t="s">
        <v>1080</v>
      </c>
      <c r="C502" s="1" t="s">
        <v>5265</v>
      </c>
      <c r="D502" s="1" t="s">
        <v>7648</v>
      </c>
    </row>
    <row r="503" spans="1:4" ht="13.5">
      <c r="A503" s="2">
        <v>3163461</v>
      </c>
      <c r="B503" s="2" t="s">
        <v>1084</v>
      </c>
      <c r="C503" s="2" t="s">
        <v>5923</v>
      </c>
      <c r="D503" s="2" t="s">
        <v>7738</v>
      </c>
    </row>
    <row r="504" spans="1:4" ht="13.5">
      <c r="A504" s="1">
        <v>3458734</v>
      </c>
      <c r="B504" s="1" t="s">
        <v>1084</v>
      </c>
      <c r="C504" s="1" t="s">
        <v>415</v>
      </c>
      <c r="D504" s="1" t="s">
        <v>2554</v>
      </c>
    </row>
    <row r="505" spans="1:4" ht="13.5">
      <c r="A505" s="2">
        <v>3552853</v>
      </c>
      <c r="B505" s="2" t="s">
        <v>1084</v>
      </c>
      <c r="C505" s="2" t="s">
        <v>332</v>
      </c>
      <c r="D505" s="2" t="s">
        <v>7726</v>
      </c>
    </row>
    <row r="506" spans="1:4" ht="13.5">
      <c r="A506" s="1">
        <v>3852381</v>
      </c>
      <c r="B506" s="1" t="s">
        <v>1084</v>
      </c>
      <c r="C506" s="1" t="s">
        <v>893</v>
      </c>
      <c r="D506" s="1" t="s">
        <v>3009</v>
      </c>
    </row>
    <row r="507" spans="1:4" ht="13.5">
      <c r="A507" s="2">
        <v>3360155</v>
      </c>
      <c r="B507" s="2" t="s">
        <v>1088</v>
      </c>
      <c r="C507" s="2" t="s">
        <v>6406</v>
      </c>
      <c r="D507" s="2" t="s">
        <v>7728</v>
      </c>
    </row>
    <row r="508" spans="1:4" ht="13.5">
      <c r="A508" s="1">
        <v>3360737</v>
      </c>
      <c r="B508" s="1" t="s">
        <v>1088</v>
      </c>
      <c r="C508" s="1" t="s">
        <v>5349</v>
      </c>
      <c r="D508" s="1" t="s">
        <v>298</v>
      </c>
    </row>
    <row r="509" spans="1:4" ht="13.5">
      <c r="A509" s="2">
        <v>3257225</v>
      </c>
      <c r="B509" s="2" t="s">
        <v>6267</v>
      </c>
      <c r="C509" s="2" t="s">
        <v>446</v>
      </c>
      <c r="D509" s="2" t="s">
        <v>4021</v>
      </c>
    </row>
    <row r="510" spans="1:4" ht="13.5">
      <c r="A510" s="1">
        <v>3458599</v>
      </c>
      <c r="B510" s="1" t="s">
        <v>6267</v>
      </c>
      <c r="C510" s="1" t="s">
        <v>6268</v>
      </c>
      <c r="D510" s="1" t="s">
        <v>767</v>
      </c>
    </row>
    <row r="511" spans="1:4" ht="13.5">
      <c r="A511" s="2">
        <v>3552904</v>
      </c>
      <c r="B511" s="2" t="s">
        <v>7208</v>
      </c>
      <c r="C511" s="2" t="s">
        <v>3660</v>
      </c>
      <c r="D511" s="2" t="s">
        <v>5522</v>
      </c>
    </row>
    <row r="512" spans="1:4" ht="13.5">
      <c r="A512" s="1">
        <v>3751776</v>
      </c>
      <c r="B512" s="1" t="s">
        <v>7208</v>
      </c>
      <c r="C512" s="1" t="s">
        <v>3236</v>
      </c>
      <c r="D512" s="1" t="s">
        <v>5800</v>
      </c>
    </row>
    <row r="513" spans="1:4" ht="13.5">
      <c r="A513" s="2">
        <v>3852025</v>
      </c>
      <c r="B513" s="2" t="s">
        <v>7208</v>
      </c>
      <c r="C513" s="2" t="s">
        <v>5645</v>
      </c>
      <c r="D513" s="2" t="s">
        <v>6743</v>
      </c>
    </row>
    <row r="514" spans="1:4" ht="13.5">
      <c r="A514" s="1">
        <v>3852305</v>
      </c>
      <c r="B514" s="1" t="s">
        <v>7208</v>
      </c>
      <c r="C514" s="1" t="s">
        <v>3602</v>
      </c>
      <c r="D514" s="1" t="s">
        <v>299</v>
      </c>
    </row>
    <row r="515" spans="1:4" ht="13.5">
      <c r="A515" s="2">
        <v>3852306</v>
      </c>
      <c r="B515" s="2" t="s">
        <v>7208</v>
      </c>
      <c r="C515" s="2" t="s">
        <v>408</v>
      </c>
      <c r="D515" s="2" t="s">
        <v>299</v>
      </c>
    </row>
    <row r="516" spans="1:4" ht="13.5">
      <c r="A516" s="1">
        <v>3458057</v>
      </c>
      <c r="B516" s="1" t="s">
        <v>6269</v>
      </c>
      <c r="C516" s="1" t="s">
        <v>3205</v>
      </c>
      <c r="D516" s="1" t="s">
        <v>7740</v>
      </c>
    </row>
    <row r="517" spans="1:4" ht="13.5">
      <c r="A517" s="2">
        <v>3459237</v>
      </c>
      <c r="B517" s="2" t="s">
        <v>1092</v>
      </c>
      <c r="C517" s="2" t="s">
        <v>6674</v>
      </c>
      <c r="D517" s="2" t="s">
        <v>7630</v>
      </c>
    </row>
    <row r="518" spans="1:4" ht="13.5">
      <c r="A518" s="1">
        <v>3459238</v>
      </c>
      <c r="B518" s="1" t="s">
        <v>1092</v>
      </c>
      <c r="C518" s="1" t="s">
        <v>6844</v>
      </c>
      <c r="D518" s="1" t="s">
        <v>7630</v>
      </c>
    </row>
    <row r="519" spans="1:4" ht="13.5">
      <c r="A519" s="2">
        <v>3852044</v>
      </c>
      <c r="B519" s="2" t="s">
        <v>1092</v>
      </c>
      <c r="C519" s="2" t="s">
        <v>5680</v>
      </c>
      <c r="D519" s="2" t="s">
        <v>4086</v>
      </c>
    </row>
    <row r="520" spans="1:4" ht="13.5">
      <c r="A520" s="1">
        <v>3163831</v>
      </c>
      <c r="B520" s="1" t="s">
        <v>4134</v>
      </c>
      <c r="C520" s="1" t="s">
        <v>6731</v>
      </c>
      <c r="D520" s="1" t="s">
        <v>300</v>
      </c>
    </row>
    <row r="521" spans="1:4" ht="13.5">
      <c r="A521" s="2">
        <v>3164054</v>
      </c>
      <c r="B521" s="2" t="s">
        <v>1097</v>
      </c>
      <c r="C521" s="2" t="s">
        <v>3625</v>
      </c>
      <c r="D521" s="2" t="s">
        <v>7747</v>
      </c>
    </row>
    <row r="522" spans="1:4" ht="13.5">
      <c r="A522" s="1">
        <v>3257261</v>
      </c>
      <c r="B522" s="1" t="s">
        <v>1097</v>
      </c>
      <c r="C522" s="1" t="s">
        <v>3628</v>
      </c>
      <c r="D522" s="1" t="s">
        <v>3155</v>
      </c>
    </row>
    <row r="523" spans="1:4" ht="13.5">
      <c r="A523" s="2">
        <v>3257524</v>
      </c>
      <c r="B523" s="2" t="s">
        <v>1097</v>
      </c>
      <c r="C523" s="2" t="s">
        <v>863</v>
      </c>
      <c r="D523" s="2" t="s">
        <v>472</v>
      </c>
    </row>
    <row r="524" spans="1:4" ht="13.5">
      <c r="A524" s="1">
        <v>3360762</v>
      </c>
      <c r="B524" s="1" t="s">
        <v>1097</v>
      </c>
      <c r="C524" s="1" t="s">
        <v>5381</v>
      </c>
      <c r="D524" s="1" t="s">
        <v>7251</v>
      </c>
    </row>
    <row r="525" spans="1:4" ht="13.5">
      <c r="A525" s="2">
        <v>3361018</v>
      </c>
      <c r="B525" s="2" t="s">
        <v>1097</v>
      </c>
      <c r="C525" s="2" t="s">
        <v>5956</v>
      </c>
      <c r="D525" s="2" t="s">
        <v>2565</v>
      </c>
    </row>
    <row r="526" spans="1:4" ht="13.5">
      <c r="A526" s="1">
        <v>3361065</v>
      </c>
      <c r="B526" s="1" t="s">
        <v>1097</v>
      </c>
      <c r="C526" s="1" t="s">
        <v>6270</v>
      </c>
      <c r="D526" s="1" t="s">
        <v>2565</v>
      </c>
    </row>
    <row r="527" spans="1:4" ht="13.5">
      <c r="A527" s="2">
        <v>3459561</v>
      </c>
      <c r="B527" s="2" t="s">
        <v>1097</v>
      </c>
      <c r="C527" s="2" t="s">
        <v>7202</v>
      </c>
      <c r="D527" s="2" t="s">
        <v>3833</v>
      </c>
    </row>
    <row r="528" spans="1:4" ht="13.5">
      <c r="A528" s="1">
        <v>3459562</v>
      </c>
      <c r="B528" s="1" t="s">
        <v>1097</v>
      </c>
      <c r="C528" s="1" t="s">
        <v>6389</v>
      </c>
      <c r="D528" s="1" t="s">
        <v>3833</v>
      </c>
    </row>
    <row r="529" spans="1:4" ht="13.5">
      <c r="A529" s="2">
        <v>3651593</v>
      </c>
      <c r="B529" s="2" t="s">
        <v>1097</v>
      </c>
      <c r="C529" s="2" t="s">
        <v>866</v>
      </c>
      <c r="D529" s="2" t="s">
        <v>6999</v>
      </c>
    </row>
    <row r="530" spans="1:4" ht="13.5">
      <c r="A530" s="1">
        <v>3652060</v>
      </c>
      <c r="B530" s="1" t="s">
        <v>1097</v>
      </c>
      <c r="C530" s="1" t="s">
        <v>853</v>
      </c>
      <c r="D530" s="1" t="s">
        <v>6999</v>
      </c>
    </row>
    <row r="531" spans="1:4" ht="13.5">
      <c r="A531" s="2">
        <v>3162352</v>
      </c>
      <c r="B531" s="2" t="s">
        <v>6415</v>
      </c>
      <c r="C531" s="2" t="s">
        <v>2627</v>
      </c>
      <c r="D531" s="2" t="s">
        <v>7645</v>
      </c>
    </row>
    <row r="532" spans="1:4" ht="13.5">
      <c r="A532" s="1">
        <v>3163385</v>
      </c>
      <c r="B532" s="1" t="s">
        <v>6416</v>
      </c>
      <c r="C532" s="1" t="s">
        <v>5346</v>
      </c>
      <c r="D532" s="1" t="s">
        <v>7645</v>
      </c>
    </row>
    <row r="533" spans="1:4" ht="13.5">
      <c r="A533" s="2">
        <v>3552652</v>
      </c>
      <c r="B533" s="2" t="s">
        <v>6416</v>
      </c>
      <c r="C533" s="2" t="s">
        <v>2098</v>
      </c>
      <c r="D533" s="2" t="s">
        <v>1982</v>
      </c>
    </row>
    <row r="534" spans="1:4" ht="13.5">
      <c r="A534" s="1">
        <v>3552653</v>
      </c>
      <c r="B534" s="1" t="s">
        <v>6416</v>
      </c>
      <c r="C534" s="1" t="s">
        <v>6553</v>
      </c>
      <c r="D534" s="1" t="s">
        <v>1982</v>
      </c>
    </row>
    <row r="535" spans="1:4" ht="13.5">
      <c r="A535" s="2">
        <v>3163324</v>
      </c>
      <c r="B535" s="2" t="s">
        <v>297</v>
      </c>
      <c r="C535" s="2" t="s">
        <v>3659</v>
      </c>
      <c r="D535" s="2" t="s">
        <v>1597</v>
      </c>
    </row>
    <row r="536" spans="1:4" ht="13.5">
      <c r="A536" s="1">
        <v>3255897</v>
      </c>
      <c r="B536" s="1" t="s">
        <v>297</v>
      </c>
      <c r="C536" s="1" t="s">
        <v>2520</v>
      </c>
      <c r="D536" s="1" t="s">
        <v>7642</v>
      </c>
    </row>
    <row r="537" spans="1:4" ht="13.5">
      <c r="A537" s="2">
        <v>3256414</v>
      </c>
      <c r="B537" s="2" t="s">
        <v>297</v>
      </c>
      <c r="C537" s="2" t="s">
        <v>3613</v>
      </c>
      <c r="D537" s="2" t="s">
        <v>7607</v>
      </c>
    </row>
    <row r="538" spans="1:4" ht="13.5">
      <c r="A538" s="1">
        <v>3256715</v>
      </c>
      <c r="B538" s="1" t="s">
        <v>297</v>
      </c>
      <c r="C538" s="1" t="s">
        <v>6377</v>
      </c>
      <c r="D538" s="1" t="s">
        <v>6959</v>
      </c>
    </row>
    <row r="539" spans="1:4" ht="13.5">
      <c r="A539" s="2">
        <v>3162977</v>
      </c>
      <c r="B539" s="2" t="s">
        <v>6271</v>
      </c>
      <c r="C539" s="2" t="s">
        <v>6887</v>
      </c>
      <c r="D539" s="2" t="s">
        <v>7733</v>
      </c>
    </row>
    <row r="540" spans="1:4" ht="13.5">
      <c r="A540" s="1">
        <v>3256538</v>
      </c>
      <c r="B540" s="1" t="s">
        <v>6272</v>
      </c>
      <c r="C540" s="1" t="s">
        <v>5689</v>
      </c>
      <c r="D540" s="1" t="s">
        <v>3230</v>
      </c>
    </row>
    <row r="541" spans="1:4" ht="13.5">
      <c r="A541" s="2">
        <v>3256791</v>
      </c>
      <c r="B541" s="2" t="s">
        <v>6272</v>
      </c>
      <c r="C541" s="2" t="s">
        <v>6411</v>
      </c>
      <c r="D541" s="2" t="s">
        <v>3230</v>
      </c>
    </row>
    <row r="542" spans="1:4" ht="13.5">
      <c r="A542" s="1">
        <v>3257023</v>
      </c>
      <c r="B542" s="1" t="s">
        <v>6417</v>
      </c>
      <c r="C542" s="1" t="s">
        <v>5389</v>
      </c>
      <c r="D542" s="1" t="s">
        <v>4065</v>
      </c>
    </row>
    <row r="543" spans="1:4" ht="13.5">
      <c r="A543" s="2">
        <v>3458673</v>
      </c>
      <c r="B543" s="2" t="s">
        <v>1329</v>
      </c>
      <c r="C543" s="2" t="s">
        <v>6802</v>
      </c>
      <c r="D543" s="2" t="s">
        <v>5951</v>
      </c>
    </row>
    <row r="544" spans="1:4" ht="13.5">
      <c r="A544" s="1">
        <v>3360510</v>
      </c>
      <c r="B544" s="1" t="s">
        <v>1330</v>
      </c>
      <c r="C544" s="1" t="s">
        <v>342</v>
      </c>
      <c r="D544" s="1" t="s">
        <v>4881</v>
      </c>
    </row>
    <row r="545" spans="1:4" ht="13.5">
      <c r="A545" s="2">
        <v>3651477</v>
      </c>
      <c r="B545" s="2" t="s">
        <v>1330</v>
      </c>
      <c r="C545" s="2" t="s">
        <v>5664</v>
      </c>
      <c r="D545" s="2" t="s">
        <v>6724</v>
      </c>
    </row>
    <row r="546" spans="1:4" ht="13.5">
      <c r="A546" s="1">
        <v>3751669</v>
      </c>
      <c r="B546" s="1" t="s">
        <v>1330</v>
      </c>
      <c r="C546" s="1" t="s">
        <v>6825</v>
      </c>
      <c r="D546" s="1" t="s">
        <v>7658</v>
      </c>
    </row>
    <row r="547" spans="1:4" ht="13.5">
      <c r="A547" s="2">
        <v>3458317</v>
      </c>
      <c r="B547" s="2" t="s">
        <v>312</v>
      </c>
      <c r="C547" s="2" t="s">
        <v>5091</v>
      </c>
      <c r="D547" s="2" t="s">
        <v>7630</v>
      </c>
    </row>
    <row r="548" spans="1:4" ht="13.5">
      <c r="A548" s="1">
        <v>3256794</v>
      </c>
      <c r="B548" s="1" t="s">
        <v>6418</v>
      </c>
      <c r="C548" s="1" t="s">
        <v>5361</v>
      </c>
      <c r="D548" s="1" t="s">
        <v>5808</v>
      </c>
    </row>
    <row r="549" spans="1:4" ht="13.5">
      <c r="A549" s="2">
        <v>3360914</v>
      </c>
      <c r="B549" s="2" t="s">
        <v>6418</v>
      </c>
      <c r="C549" s="2" t="s">
        <v>2613</v>
      </c>
      <c r="D549" s="2" t="s">
        <v>4881</v>
      </c>
    </row>
    <row r="550" spans="1:4" ht="13.5">
      <c r="A550" s="1">
        <v>3361027</v>
      </c>
      <c r="B550" s="1" t="s">
        <v>6418</v>
      </c>
      <c r="C550" s="1" t="s">
        <v>4652</v>
      </c>
      <c r="D550" s="1" t="s">
        <v>4881</v>
      </c>
    </row>
    <row r="551" spans="1:4" ht="13.5">
      <c r="A551" s="2">
        <v>3360380</v>
      </c>
      <c r="B551" s="2" t="s">
        <v>6273</v>
      </c>
      <c r="C551" s="2" t="s">
        <v>5102</v>
      </c>
      <c r="D551" s="2" t="s">
        <v>2789</v>
      </c>
    </row>
    <row r="552" spans="1:4" ht="13.5">
      <c r="A552" s="1">
        <v>3459883</v>
      </c>
      <c r="B552" s="1" t="s">
        <v>6273</v>
      </c>
      <c r="C552" s="1" t="s">
        <v>459</v>
      </c>
      <c r="D552" s="1" t="s">
        <v>7740</v>
      </c>
    </row>
    <row r="553" spans="1:4" ht="13.5">
      <c r="A553" s="2">
        <v>3162530</v>
      </c>
      <c r="B553" s="2" t="s">
        <v>426</v>
      </c>
      <c r="C553" s="2" t="s">
        <v>334</v>
      </c>
      <c r="D553" s="2" t="s">
        <v>1105</v>
      </c>
    </row>
    <row r="554" spans="1:4" ht="13.5">
      <c r="A554" s="1">
        <v>3163617</v>
      </c>
      <c r="B554" s="1" t="s">
        <v>426</v>
      </c>
      <c r="C554" s="1" t="s">
        <v>6793</v>
      </c>
      <c r="D554" s="1" t="s">
        <v>4817</v>
      </c>
    </row>
    <row r="555" spans="1:4" ht="13.5">
      <c r="A555" s="2">
        <v>3257574</v>
      </c>
      <c r="B555" s="2" t="s">
        <v>426</v>
      </c>
      <c r="C555" s="2" t="s">
        <v>7368</v>
      </c>
      <c r="D555" s="2" t="s">
        <v>2558</v>
      </c>
    </row>
    <row r="556" spans="1:4" ht="13.5">
      <c r="A556" s="1">
        <v>3459635</v>
      </c>
      <c r="B556" s="1" t="s">
        <v>426</v>
      </c>
      <c r="C556" s="1" t="s">
        <v>422</v>
      </c>
      <c r="D556" s="1" t="s">
        <v>7735</v>
      </c>
    </row>
    <row r="557" spans="1:4" ht="13.5">
      <c r="A557" s="2">
        <v>3459888</v>
      </c>
      <c r="B557" s="2" t="s">
        <v>426</v>
      </c>
      <c r="C557" s="2" t="s">
        <v>461</v>
      </c>
      <c r="D557" s="2" t="s">
        <v>6946</v>
      </c>
    </row>
    <row r="558" spans="1:4" ht="13.5">
      <c r="A558" s="1">
        <v>3459890</v>
      </c>
      <c r="B558" s="1" t="s">
        <v>426</v>
      </c>
      <c r="C558" s="1" t="s">
        <v>455</v>
      </c>
      <c r="D558" s="1" t="s">
        <v>6946</v>
      </c>
    </row>
    <row r="559" spans="1:4" ht="13.5">
      <c r="A559" s="2">
        <v>3162508</v>
      </c>
      <c r="B559" s="2" t="s">
        <v>7555</v>
      </c>
      <c r="C559" s="2" t="s">
        <v>7201</v>
      </c>
      <c r="D559" s="2" t="s">
        <v>786</v>
      </c>
    </row>
    <row r="560" spans="1:4" ht="13.5">
      <c r="A560" s="1">
        <v>3257408</v>
      </c>
      <c r="B560" s="1" t="s">
        <v>7555</v>
      </c>
      <c r="C560" s="1" t="s">
        <v>269</v>
      </c>
      <c r="D560" s="1" t="s">
        <v>3229</v>
      </c>
    </row>
    <row r="561" spans="1:4" ht="13.5">
      <c r="A561" s="2">
        <v>3257414</v>
      </c>
      <c r="B561" s="2" t="s">
        <v>7555</v>
      </c>
      <c r="C561" s="2" t="s">
        <v>272</v>
      </c>
      <c r="D561" s="2" t="s">
        <v>3229</v>
      </c>
    </row>
    <row r="562" spans="1:4" ht="13.5">
      <c r="A562" s="1">
        <v>3257419</v>
      </c>
      <c r="B562" s="1" t="s">
        <v>7555</v>
      </c>
      <c r="C562" s="1" t="s">
        <v>6835</v>
      </c>
      <c r="D562" s="1" t="s">
        <v>2826</v>
      </c>
    </row>
    <row r="563" spans="1:4" ht="13.5">
      <c r="A563" s="2">
        <v>3257420</v>
      </c>
      <c r="B563" s="2" t="s">
        <v>7555</v>
      </c>
      <c r="C563" s="2" t="s">
        <v>7052</v>
      </c>
      <c r="D563" s="2" t="s">
        <v>2826</v>
      </c>
    </row>
    <row r="564" spans="1:4" ht="13.5">
      <c r="A564" s="1">
        <v>3162988</v>
      </c>
      <c r="B564" s="1" t="s">
        <v>7560</v>
      </c>
      <c r="C564" s="1" t="s">
        <v>5953</v>
      </c>
      <c r="D564" s="1" t="s">
        <v>7679</v>
      </c>
    </row>
    <row r="565" spans="1:4" ht="13.5">
      <c r="A565" s="2">
        <v>3163506</v>
      </c>
      <c r="B565" s="2" t="s">
        <v>7560</v>
      </c>
      <c r="C565" s="2" t="s">
        <v>3635</v>
      </c>
      <c r="D565" s="2" t="s">
        <v>3636</v>
      </c>
    </row>
    <row r="566" spans="1:4" ht="13.5">
      <c r="A566" s="1">
        <v>3651983</v>
      </c>
      <c r="B566" s="1" t="s">
        <v>7560</v>
      </c>
      <c r="C566" s="1" t="s">
        <v>5363</v>
      </c>
      <c r="D566" s="1" t="s">
        <v>7011</v>
      </c>
    </row>
    <row r="567" spans="1:4" ht="13.5">
      <c r="A567" s="2">
        <v>3360563</v>
      </c>
      <c r="B567" s="2" t="s">
        <v>250</v>
      </c>
      <c r="C567" s="2" t="s">
        <v>882</v>
      </c>
      <c r="D567" s="2" t="s">
        <v>7667</v>
      </c>
    </row>
    <row r="568" spans="1:4" ht="13.5">
      <c r="A568" s="1">
        <v>3361346</v>
      </c>
      <c r="B568" s="1" t="s">
        <v>250</v>
      </c>
      <c r="C568" s="1" t="s">
        <v>857</v>
      </c>
      <c r="D568" s="1" t="s">
        <v>7667</v>
      </c>
    </row>
    <row r="569" spans="1:4" ht="13.5">
      <c r="A569" s="2">
        <v>3257584</v>
      </c>
      <c r="B569" s="2" t="s">
        <v>6274</v>
      </c>
      <c r="C569" s="2" t="s">
        <v>6275</v>
      </c>
      <c r="D569" s="2" t="s">
        <v>6993</v>
      </c>
    </row>
    <row r="570" spans="1:4" ht="13.5">
      <c r="A570" s="1">
        <v>3458488</v>
      </c>
      <c r="B570" s="1" t="s">
        <v>6423</v>
      </c>
      <c r="C570" s="1" t="s">
        <v>347</v>
      </c>
      <c r="D570" s="1" t="s">
        <v>2567</v>
      </c>
    </row>
    <row r="571" spans="1:4" ht="13.5">
      <c r="A571" s="2">
        <v>3552636</v>
      </c>
      <c r="B571" s="2" t="s">
        <v>6423</v>
      </c>
      <c r="C571" s="2" t="s">
        <v>3609</v>
      </c>
      <c r="D571" s="2" t="s">
        <v>777</v>
      </c>
    </row>
    <row r="572" spans="1:4" ht="13.5">
      <c r="A572" s="1">
        <v>3163580</v>
      </c>
      <c r="B572" s="1" t="s">
        <v>6716</v>
      </c>
      <c r="C572" s="1" t="s">
        <v>3159</v>
      </c>
      <c r="D572" s="1" t="s">
        <v>7679</v>
      </c>
    </row>
    <row r="573" spans="1:4" ht="13.5">
      <c r="A573" s="2">
        <v>3163538</v>
      </c>
      <c r="B573" s="2" t="s">
        <v>1398</v>
      </c>
      <c r="C573" s="2" t="s">
        <v>410</v>
      </c>
      <c r="D573" s="2" t="s">
        <v>7645</v>
      </c>
    </row>
    <row r="574" spans="1:4" ht="13.5">
      <c r="A574" s="1">
        <v>3256734</v>
      </c>
      <c r="B574" s="1" t="s">
        <v>4852</v>
      </c>
      <c r="C574" s="1" t="s">
        <v>5928</v>
      </c>
      <c r="D574" s="1" t="s">
        <v>4844</v>
      </c>
    </row>
    <row r="575" spans="1:4" ht="13.5">
      <c r="A575" s="2">
        <v>3256863</v>
      </c>
      <c r="B575" s="2" t="s">
        <v>4852</v>
      </c>
      <c r="C575" s="2" t="s">
        <v>5959</v>
      </c>
      <c r="D575" s="2" t="s">
        <v>2111</v>
      </c>
    </row>
    <row r="576" spans="1:4" ht="13.5">
      <c r="A576" s="1">
        <v>3162808</v>
      </c>
      <c r="B576" s="1" t="s">
        <v>4856</v>
      </c>
      <c r="C576" s="1" t="s">
        <v>349</v>
      </c>
      <c r="D576" s="1" t="s">
        <v>5447</v>
      </c>
    </row>
    <row r="577" spans="1:4" ht="13.5">
      <c r="A577" s="2">
        <v>3163450</v>
      </c>
      <c r="B577" s="2" t="s">
        <v>4856</v>
      </c>
      <c r="C577" s="2" t="s">
        <v>5358</v>
      </c>
      <c r="D577" s="2" t="s">
        <v>7733</v>
      </c>
    </row>
    <row r="578" spans="1:4" ht="13.5">
      <c r="A578" s="1">
        <v>3163807</v>
      </c>
      <c r="B578" s="1" t="s">
        <v>4856</v>
      </c>
      <c r="C578" s="1" t="s">
        <v>6401</v>
      </c>
      <c r="D578" s="1" t="s">
        <v>7340</v>
      </c>
    </row>
    <row r="579" spans="1:4" ht="13.5">
      <c r="A579" s="2">
        <v>3164145</v>
      </c>
      <c r="B579" s="2" t="s">
        <v>4856</v>
      </c>
      <c r="C579" s="2" t="s">
        <v>6276</v>
      </c>
      <c r="D579" s="2" t="s">
        <v>5227</v>
      </c>
    </row>
    <row r="580" spans="1:4" ht="13.5">
      <c r="A580" s="1">
        <v>3457828</v>
      </c>
      <c r="B580" s="1" t="s">
        <v>4856</v>
      </c>
      <c r="C580" s="1" t="s">
        <v>369</v>
      </c>
      <c r="D580" s="1" t="s">
        <v>2106</v>
      </c>
    </row>
    <row r="581" spans="1:4" ht="13.5">
      <c r="A581" s="2">
        <v>3459822</v>
      </c>
      <c r="B581" s="2" t="s">
        <v>4856</v>
      </c>
      <c r="C581" s="2" t="s">
        <v>458</v>
      </c>
      <c r="D581" s="2" t="s">
        <v>7740</v>
      </c>
    </row>
    <row r="582" spans="1:4" ht="13.5">
      <c r="A582" s="1">
        <v>3360647</v>
      </c>
      <c r="B582" s="1" t="s">
        <v>6424</v>
      </c>
      <c r="C582" s="1" t="s">
        <v>6883</v>
      </c>
      <c r="D582" s="1" t="s">
        <v>1074</v>
      </c>
    </row>
    <row r="583" spans="1:4" ht="13.5">
      <c r="A583" s="2">
        <v>3360825</v>
      </c>
      <c r="B583" s="2" t="s">
        <v>6424</v>
      </c>
      <c r="C583" s="2" t="s">
        <v>7050</v>
      </c>
      <c r="D583" s="2" t="s">
        <v>2817</v>
      </c>
    </row>
    <row r="584" spans="1:4" ht="13.5">
      <c r="A584" s="1">
        <v>3459426</v>
      </c>
      <c r="B584" s="1" t="s">
        <v>6424</v>
      </c>
      <c r="C584" s="1" t="s">
        <v>5249</v>
      </c>
      <c r="D584" s="1" t="s">
        <v>767</v>
      </c>
    </row>
    <row r="585" spans="1:4" ht="13.5">
      <c r="A585" s="2">
        <v>3851969</v>
      </c>
      <c r="B585" s="2" t="s">
        <v>6424</v>
      </c>
      <c r="C585" s="2" t="s">
        <v>5274</v>
      </c>
      <c r="D585" s="2" t="s">
        <v>3009</v>
      </c>
    </row>
    <row r="586" spans="1:4" ht="13.5">
      <c r="A586" s="1">
        <v>3163372</v>
      </c>
      <c r="B586" s="1" t="s">
        <v>4860</v>
      </c>
      <c r="C586" s="1" t="s">
        <v>6548</v>
      </c>
      <c r="D586" s="1" t="s">
        <v>1597</v>
      </c>
    </row>
    <row r="587" spans="1:4" ht="13.5">
      <c r="A587" s="2">
        <v>3458487</v>
      </c>
      <c r="B587" s="2" t="s">
        <v>4860</v>
      </c>
      <c r="C587" s="2" t="s">
        <v>6490</v>
      </c>
      <c r="D587" s="2" t="s">
        <v>2567</v>
      </c>
    </row>
    <row r="588" spans="1:4" ht="13.5">
      <c r="A588" s="1">
        <v>3552679</v>
      </c>
      <c r="B588" s="1" t="s">
        <v>4860</v>
      </c>
      <c r="C588" s="1" t="s">
        <v>839</v>
      </c>
      <c r="D588" s="1" t="s">
        <v>2849</v>
      </c>
    </row>
    <row r="589" spans="1:4" ht="13.5">
      <c r="A589" s="2">
        <v>3552685</v>
      </c>
      <c r="B589" s="2" t="s">
        <v>4860</v>
      </c>
      <c r="C589" s="2" t="s">
        <v>2939</v>
      </c>
      <c r="D589" s="2" t="s">
        <v>2849</v>
      </c>
    </row>
    <row r="590" spans="1:4" ht="13.5">
      <c r="A590" s="1">
        <v>3552969</v>
      </c>
      <c r="B590" s="1" t="s">
        <v>4860</v>
      </c>
      <c r="C590" s="1" t="s">
        <v>483</v>
      </c>
      <c r="D590" s="1" t="s">
        <v>2068</v>
      </c>
    </row>
    <row r="591" spans="1:4" ht="13.5">
      <c r="A591" s="2">
        <v>3361038</v>
      </c>
      <c r="B591" s="2" t="s">
        <v>6426</v>
      </c>
      <c r="C591" s="2" t="s">
        <v>5208</v>
      </c>
      <c r="D591" s="2" t="s">
        <v>2386</v>
      </c>
    </row>
    <row r="592" spans="1:4" ht="13.5">
      <c r="A592" s="1">
        <v>3552735</v>
      </c>
      <c r="B592" s="1" t="s">
        <v>4865</v>
      </c>
      <c r="C592" s="1" t="s">
        <v>4638</v>
      </c>
      <c r="D592" s="1" t="s">
        <v>1067</v>
      </c>
    </row>
    <row r="593" spans="1:4" ht="13.5">
      <c r="A593" s="2">
        <v>3163425</v>
      </c>
      <c r="B593" s="2" t="s">
        <v>6277</v>
      </c>
      <c r="C593" s="2" t="s">
        <v>4109</v>
      </c>
      <c r="D593" s="2" t="s">
        <v>4000</v>
      </c>
    </row>
    <row r="594" spans="1:4" ht="13.5">
      <c r="A594" s="1">
        <v>3164201</v>
      </c>
      <c r="B594" s="1" t="s">
        <v>6277</v>
      </c>
      <c r="C594" s="1" t="s">
        <v>855</v>
      </c>
      <c r="D594" s="1" t="s">
        <v>4000</v>
      </c>
    </row>
    <row r="595" spans="1:4" ht="13.5">
      <c r="A595" s="2">
        <v>3361122</v>
      </c>
      <c r="B595" s="2" t="s">
        <v>6277</v>
      </c>
      <c r="C595" s="2" t="s">
        <v>848</v>
      </c>
      <c r="D595" s="2" t="s">
        <v>5818</v>
      </c>
    </row>
    <row r="596" spans="1:4" ht="13.5">
      <c r="A596" s="1">
        <v>3361230</v>
      </c>
      <c r="B596" s="1" t="s">
        <v>6277</v>
      </c>
      <c r="C596" s="1" t="s">
        <v>5371</v>
      </c>
      <c r="D596" s="1" t="s">
        <v>6954</v>
      </c>
    </row>
    <row r="597" spans="1:4" ht="13.5">
      <c r="A597" s="2">
        <v>3361247</v>
      </c>
      <c r="B597" s="2" t="s">
        <v>6277</v>
      </c>
      <c r="C597" s="2" t="s">
        <v>5372</v>
      </c>
      <c r="D597" s="2" t="s">
        <v>6954</v>
      </c>
    </row>
    <row r="598" spans="1:4" ht="13.5">
      <c r="A598" s="1">
        <v>3163181</v>
      </c>
      <c r="B598" s="1" t="s">
        <v>3749</v>
      </c>
      <c r="C598" s="1" t="s">
        <v>6543</v>
      </c>
      <c r="D598" s="1" t="s">
        <v>3098</v>
      </c>
    </row>
    <row r="599" spans="1:4" ht="13.5">
      <c r="A599" s="2">
        <v>3164271</v>
      </c>
      <c r="B599" s="2" t="s">
        <v>6427</v>
      </c>
      <c r="C599" s="2" t="s">
        <v>2611</v>
      </c>
      <c r="D599" s="2" t="s">
        <v>1604</v>
      </c>
    </row>
    <row r="600" spans="1:4" ht="13.5">
      <c r="A600" s="1">
        <v>3360955</v>
      </c>
      <c r="B600" s="1" t="s">
        <v>6427</v>
      </c>
      <c r="C600" s="1" t="s">
        <v>5676</v>
      </c>
      <c r="D600" s="1" t="s">
        <v>2817</v>
      </c>
    </row>
    <row r="601" spans="1:4" ht="13.5">
      <c r="A601" s="2">
        <v>3552113</v>
      </c>
      <c r="B601" s="2" t="s">
        <v>6278</v>
      </c>
      <c r="C601" s="2" t="s">
        <v>4236</v>
      </c>
      <c r="D601" s="2" t="s">
        <v>3117</v>
      </c>
    </row>
    <row r="602" spans="1:4" ht="13.5">
      <c r="A602" s="1">
        <v>3552544</v>
      </c>
      <c r="B602" s="1" t="s">
        <v>6278</v>
      </c>
      <c r="C602" s="1" t="s">
        <v>5684</v>
      </c>
      <c r="D602" s="1" t="s">
        <v>6454</v>
      </c>
    </row>
    <row r="603" spans="1:4" ht="13.5">
      <c r="A603" s="2">
        <v>3553021</v>
      </c>
      <c r="B603" s="2" t="s">
        <v>6278</v>
      </c>
      <c r="C603" s="2" t="s">
        <v>847</v>
      </c>
      <c r="D603" s="2" t="s">
        <v>2849</v>
      </c>
    </row>
    <row r="604" spans="1:4" ht="13.5">
      <c r="A604" s="1">
        <v>3651950</v>
      </c>
      <c r="B604" s="1" t="s">
        <v>6278</v>
      </c>
      <c r="C604" s="1" t="s">
        <v>448</v>
      </c>
      <c r="D604" s="1" t="s">
        <v>7011</v>
      </c>
    </row>
    <row r="605" spans="1:4" ht="13.5">
      <c r="A605" s="2">
        <v>3751551</v>
      </c>
      <c r="B605" s="2" t="s">
        <v>6278</v>
      </c>
      <c r="C605" s="2" t="s">
        <v>2929</v>
      </c>
      <c r="D605" s="2" t="s">
        <v>2763</v>
      </c>
    </row>
    <row r="606" spans="1:4" ht="13.5">
      <c r="A606" s="1">
        <v>3751770</v>
      </c>
      <c r="B606" s="1" t="s">
        <v>6278</v>
      </c>
      <c r="C606" s="1" t="s">
        <v>3265</v>
      </c>
      <c r="D606" s="1" t="s">
        <v>2763</v>
      </c>
    </row>
    <row r="607" spans="1:4" ht="13.5">
      <c r="A607" s="2">
        <v>3751778</v>
      </c>
      <c r="B607" s="2" t="s">
        <v>6278</v>
      </c>
      <c r="C607" s="2" t="s">
        <v>873</v>
      </c>
      <c r="D607" s="2" t="s">
        <v>5800</v>
      </c>
    </row>
    <row r="608" spans="1:4" ht="13.5">
      <c r="A608" s="1">
        <v>3751791</v>
      </c>
      <c r="B608" s="1" t="s">
        <v>6278</v>
      </c>
      <c r="C608" s="1" t="s">
        <v>874</v>
      </c>
      <c r="D608" s="1" t="s">
        <v>3841</v>
      </c>
    </row>
    <row r="609" spans="1:4" ht="13.5">
      <c r="A609" s="2">
        <v>3751793</v>
      </c>
      <c r="B609" s="2" t="s">
        <v>6278</v>
      </c>
      <c r="C609" s="2" t="s">
        <v>487</v>
      </c>
      <c r="D609" s="2" t="s">
        <v>3841</v>
      </c>
    </row>
    <row r="610" spans="1:4" ht="13.5">
      <c r="A610" s="1">
        <v>3852287</v>
      </c>
      <c r="B610" s="1" t="s">
        <v>6278</v>
      </c>
      <c r="C610" s="1" t="s">
        <v>6797</v>
      </c>
      <c r="D610" s="1" t="s">
        <v>2872</v>
      </c>
    </row>
    <row r="611" spans="1:4" ht="13.5">
      <c r="A611" s="2">
        <v>3256596</v>
      </c>
      <c r="B611" s="2" t="s">
        <v>1406</v>
      </c>
      <c r="C611" s="2" t="s">
        <v>3596</v>
      </c>
      <c r="D611" s="2" t="s">
        <v>5512</v>
      </c>
    </row>
    <row r="612" spans="1:4" ht="13.5">
      <c r="A612" s="1">
        <v>3459516</v>
      </c>
      <c r="B612" s="1" t="s">
        <v>1406</v>
      </c>
      <c r="C612" s="1" t="s">
        <v>4429</v>
      </c>
      <c r="D612" s="1" t="s">
        <v>697</v>
      </c>
    </row>
    <row r="613" spans="1:4" ht="13.5">
      <c r="A613" s="2">
        <v>3162995</v>
      </c>
      <c r="B613" s="2" t="s">
        <v>6279</v>
      </c>
      <c r="C613" s="2" t="s">
        <v>5244</v>
      </c>
      <c r="D613" s="2" t="s">
        <v>7648</v>
      </c>
    </row>
    <row r="614" spans="1:4" ht="13.5">
      <c r="A614" s="1">
        <v>3256549</v>
      </c>
      <c r="B614" s="1" t="s">
        <v>1407</v>
      </c>
      <c r="C614" s="1" t="s">
        <v>5379</v>
      </c>
      <c r="D614" s="1" t="s">
        <v>3163</v>
      </c>
    </row>
    <row r="615" spans="1:4" ht="13.5">
      <c r="A615" s="2">
        <v>3360877</v>
      </c>
      <c r="B615" s="2" t="s">
        <v>1407</v>
      </c>
      <c r="C615" s="2" t="s">
        <v>323</v>
      </c>
      <c r="D615" s="2" t="s">
        <v>2382</v>
      </c>
    </row>
    <row r="616" spans="1:4" ht="13.5">
      <c r="A616" s="1">
        <v>3751362</v>
      </c>
      <c r="B616" s="1" t="s">
        <v>1407</v>
      </c>
      <c r="C616" s="1" t="s">
        <v>444</v>
      </c>
      <c r="D616" s="1" t="s">
        <v>7658</v>
      </c>
    </row>
    <row r="617" spans="1:4" ht="13.5">
      <c r="A617" s="2">
        <v>3360809</v>
      </c>
      <c r="B617" s="2" t="s">
        <v>6748</v>
      </c>
      <c r="C617" s="2" t="s">
        <v>5608</v>
      </c>
      <c r="D617" s="2" t="s">
        <v>2565</v>
      </c>
    </row>
    <row r="618" spans="1:4" ht="13.5">
      <c r="A618" s="1">
        <v>3161466</v>
      </c>
      <c r="B618" s="1" t="s">
        <v>6428</v>
      </c>
      <c r="C618" s="1" t="s">
        <v>6399</v>
      </c>
      <c r="D618" s="1" t="s">
        <v>6459</v>
      </c>
    </row>
    <row r="619" spans="1:4" ht="13.5">
      <c r="A619" s="2">
        <v>3256521</v>
      </c>
      <c r="B619" s="2" t="s">
        <v>6428</v>
      </c>
      <c r="C619" s="2" t="s">
        <v>6602</v>
      </c>
      <c r="D619" s="2" t="s">
        <v>7020</v>
      </c>
    </row>
    <row r="620" spans="1:4" ht="13.5">
      <c r="A620" s="1">
        <v>3459380</v>
      </c>
      <c r="B620" s="1" t="s">
        <v>6378</v>
      </c>
      <c r="C620" s="1" t="s">
        <v>3637</v>
      </c>
      <c r="D620" s="1" t="s">
        <v>4173</v>
      </c>
    </row>
    <row r="621" spans="1:4" ht="13.5">
      <c r="A621" s="2">
        <v>3751369</v>
      </c>
      <c r="B621" s="2" t="s">
        <v>6378</v>
      </c>
      <c r="C621" s="2" t="s">
        <v>7206</v>
      </c>
      <c r="D621" s="2" t="s">
        <v>7658</v>
      </c>
    </row>
    <row r="622" spans="1:4" ht="13.5">
      <c r="A622" s="1">
        <v>3257192</v>
      </c>
      <c r="B622" s="1" t="s">
        <v>1408</v>
      </c>
      <c r="C622" s="1" t="s">
        <v>5348</v>
      </c>
      <c r="D622" s="1" t="s">
        <v>5483</v>
      </c>
    </row>
    <row r="623" spans="1:4" ht="13.5">
      <c r="A623" s="2">
        <v>3257210</v>
      </c>
      <c r="B623" s="2" t="s">
        <v>1408</v>
      </c>
      <c r="C623" s="2" t="s">
        <v>5825</v>
      </c>
      <c r="D623" s="2" t="s">
        <v>7642</v>
      </c>
    </row>
    <row r="624" spans="1:4" ht="13.5">
      <c r="A624" s="1">
        <v>3162915</v>
      </c>
      <c r="B624" s="1" t="s">
        <v>1336</v>
      </c>
      <c r="C624" s="1" t="s">
        <v>5101</v>
      </c>
      <c r="D624" s="1" t="s">
        <v>2910</v>
      </c>
    </row>
    <row r="625" spans="1:4" ht="13.5">
      <c r="A625" s="2">
        <v>3257378</v>
      </c>
      <c r="B625" s="2" t="s">
        <v>1336</v>
      </c>
      <c r="C625" s="2" t="s">
        <v>5340</v>
      </c>
      <c r="D625" s="2" t="s">
        <v>2362</v>
      </c>
    </row>
    <row r="626" spans="1:4" ht="13.5">
      <c r="A626" s="1">
        <v>3360567</v>
      </c>
      <c r="B626" s="1" t="s">
        <v>1336</v>
      </c>
      <c r="C626" s="1" t="s">
        <v>5609</v>
      </c>
      <c r="D626" s="1" t="s">
        <v>2562</v>
      </c>
    </row>
    <row r="627" spans="1:4" ht="13.5">
      <c r="A627" s="2">
        <v>3361129</v>
      </c>
      <c r="B627" s="2" t="s">
        <v>1336</v>
      </c>
      <c r="C627" s="2" t="s">
        <v>6412</v>
      </c>
      <c r="D627" s="2" t="s">
        <v>4868</v>
      </c>
    </row>
    <row r="628" spans="1:4" ht="13.5">
      <c r="A628" s="1">
        <v>3361338</v>
      </c>
      <c r="B628" s="1" t="s">
        <v>1336</v>
      </c>
      <c r="C628" s="1" t="s">
        <v>843</v>
      </c>
      <c r="D628" s="1" t="s">
        <v>4868</v>
      </c>
    </row>
    <row r="629" spans="1:4" ht="13.5">
      <c r="A629" s="2">
        <v>3552251</v>
      </c>
      <c r="B629" s="2" t="s">
        <v>1336</v>
      </c>
      <c r="C629" s="2" t="s">
        <v>5098</v>
      </c>
      <c r="D629" s="2" t="s">
        <v>3117</v>
      </c>
    </row>
    <row r="630" spans="1:4" ht="13.5">
      <c r="A630" s="1">
        <v>3652071</v>
      </c>
      <c r="B630" s="1" t="s">
        <v>1336</v>
      </c>
      <c r="C630" s="1" t="s">
        <v>4425</v>
      </c>
      <c r="D630" s="1" t="s">
        <v>7011</v>
      </c>
    </row>
    <row r="631" spans="1:4" ht="13.5">
      <c r="A631" s="2">
        <v>3751702</v>
      </c>
      <c r="B631" s="2" t="s">
        <v>1336</v>
      </c>
      <c r="C631" s="2" t="s">
        <v>6789</v>
      </c>
      <c r="D631" s="2" t="s">
        <v>2852</v>
      </c>
    </row>
    <row r="632" spans="1:4" ht="13.5">
      <c r="A632" s="1">
        <v>3852289</v>
      </c>
      <c r="B632" s="1" t="s">
        <v>1336</v>
      </c>
      <c r="C632" s="1" t="s">
        <v>5216</v>
      </c>
      <c r="D632" s="1" t="s">
        <v>2872</v>
      </c>
    </row>
    <row r="633" spans="1:4" ht="13.5">
      <c r="A633" s="2">
        <v>3852291</v>
      </c>
      <c r="B633" s="2" t="s">
        <v>1336</v>
      </c>
      <c r="C633" s="2" t="s">
        <v>5385</v>
      </c>
      <c r="D633" s="2" t="s">
        <v>2872</v>
      </c>
    </row>
    <row r="634" spans="1:4" ht="13.5">
      <c r="A634" s="1">
        <v>3361294</v>
      </c>
      <c r="B634" s="1" t="s">
        <v>1337</v>
      </c>
      <c r="C634" s="1" t="s">
        <v>466</v>
      </c>
      <c r="D634" s="1" t="s">
        <v>5818</v>
      </c>
    </row>
    <row r="635" spans="1:4" ht="13.5">
      <c r="A635" s="2">
        <v>3361295</v>
      </c>
      <c r="B635" s="2" t="s">
        <v>1337</v>
      </c>
      <c r="C635" s="2" t="s">
        <v>2940</v>
      </c>
      <c r="D635" s="2" t="s">
        <v>5818</v>
      </c>
    </row>
    <row r="636" spans="1:4" ht="13.5">
      <c r="A636" s="1">
        <v>3651949</v>
      </c>
      <c r="B636" s="1" t="s">
        <v>6280</v>
      </c>
      <c r="C636" s="1" t="s">
        <v>5916</v>
      </c>
      <c r="D636" s="1" t="s">
        <v>7011</v>
      </c>
    </row>
    <row r="637" spans="1:4" ht="13.5">
      <c r="A637" s="2">
        <v>3163220</v>
      </c>
      <c r="B637" s="2" t="s">
        <v>1409</v>
      </c>
      <c r="C637" s="2" t="s">
        <v>6665</v>
      </c>
      <c r="D637" s="2" t="s">
        <v>7645</v>
      </c>
    </row>
    <row r="638" spans="1:4" ht="13.5">
      <c r="A638" s="1">
        <v>3552441</v>
      </c>
      <c r="B638" s="1" t="s">
        <v>1409</v>
      </c>
      <c r="C638" s="1" t="s">
        <v>5469</v>
      </c>
      <c r="D638" s="1" t="s">
        <v>7151</v>
      </c>
    </row>
    <row r="639" spans="1:4" ht="13.5">
      <c r="A639" s="2">
        <v>3652171</v>
      </c>
      <c r="B639" s="2" t="s">
        <v>1409</v>
      </c>
      <c r="C639" s="2" t="s">
        <v>852</v>
      </c>
      <c r="D639" s="2" t="s">
        <v>4772</v>
      </c>
    </row>
    <row r="640" spans="1:4" ht="13.5">
      <c r="A640" s="1">
        <v>3164510</v>
      </c>
      <c r="B640" s="1" t="s">
        <v>254</v>
      </c>
      <c r="C640" s="1" t="s">
        <v>7042</v>
      </c>
      <c r="D640" s="1" t="s">
        <v>5062</v>
      </c>
    </row>
    <row r="641" spans="1:4" ht="13.5">
      <c r="A641" s="2">
        <v>3257616</v>
      </c>
      <c r="B641" s="2" t="s">
        <v>6281</v>
      </c>
      <c r="C641" s="2" t="s">
        <v>858</v>
      </c>
      <c r="D641" s="2" t="s">
        <v>859</v>
      </c>
    </row>
    <row r="642" spans="1:4" ht="13.5">
      <c r="A642" s="1">
        <v>3458325</v>
      </c>
      <c r="B642" s="1" t="s">
        <v>6281</v>
      </c>
      <c r="C642" s="1" t="s">
        <v>6282</v>
      </c>
      <c r="D642" s="1" t="s">
        <v>2554</v>
      </c>
    </row>
    <row r="643" spans="1:4" ht="13.5">
      <c r="A643" s="2">
        <v>3163167</v>
      </c>
      <c r="B643" s="2" t="s">
        <v>6433</v>
      </c>
      <c r="C643" s="2" t="s">
        <v>6393</v>
      </c>
      <c r="D643" s="2" t="s">
        <v>1575</v>
      </c>
    </row>
    <row r="644" spans="1:4" ht="13.5">
      <c r="A644" s="1">
        <v>3458956</v>
      </c>
      <c r="B644" s="1" t="s">
        <v>6433</v>
      </c>
      <c r="C644" s="1" t="s">
        <v>1971</v>
      </c>
      <c r="D644" s="1" t="s">
        <v>2567</v>
      </c>
    </row>
    <row r="645" spans="1:4" ht="13.5">
      <c r="A645" s="2">
        <v>3852042</v>
      </c>
      <c r="B645" s="2" t="s">
        <v>6433</v>
      </c>
      <c r="C645" s="2" t="s">
        <v>5336</v>
      </c>
      <c r="D645" s="2" t="s">
        <v>4086</v>
      </c>
    </row>
    <row r="646" spans="1:4" ht="13.5">
      <c r="A646" s="1">
        <v>3361135</v>
      </c>
      <c r="B646" s="1" t="s">
        <v>3751</v>
      </c>
      <c r="C646" s="1" t="s">
        <v>2935</v>
      </c>
      <c r="D646" s="1" t="s">
        <v>5818</v>
      </c>
    </row>
    <row r="647" spans="1:4" ht="13.5">
      <c r="A647" s="2">
        <v>3361228</v>
      </c>
      <c r="B647" s="2" t="s">
        <v>3751</v>
      </c>
      <c r="C647" s="2" t="s">
        <v>5370</v>
      </c>
      <c r="D647" s="2" t="s">
        <v>6954</v>
      </c>
    </row>
    <row r="648" spans="1:4" ht="13.5">
      <c r="A648" s="1">
        <v>3361231</v>
      </c>
      <c r="B648" s="1" t="s">
        <v>3751</v>
      </c>
      <c r="C648" s="1" t="s">
        <v>7039</v>
      </c>
      <c r="D648" s="1" t="s">
        <v>6954</v>
      </c>
    </row>
    <row r="649" spans="1:4" ht="13.5">
      <c r="A649" s="2">
        <v>3458372</v>
      </c>
      <c r="B649" s="2" t="s">
        <v>3751</v>
      </c>
      <c r="C649" s="2" t="s">
        <v>5597</v>
      </c>
      <c r="D649" s="2" t="s">
        <v>2567</v>
      </c>
    </row>
    <row r="650" spans="1:4" ht="13.5">
      <c r="A650" s="1">
        <v>3458560</v>
      </c>
      <c r="B650" s="1" t="s">
        <v>3751</v>
      </c>
      <c r="C650" s="1" t="s">
        <v>5104</v>
      </c>
      <c r="D650" s="1" t="s">
        <v>2106</v>
      </c>
    </row>
    <row r="651" spans="1:4" ht="13.5">
      <c r="A651" s="2">
        <v>3459207</v>
      </c>
      <c r="B651" s="2" t="s">
        <v>3751</v>
      </c>
      <c r="C651" s="2" t="s">
        <v>3652</v>
      </c>
      <c r="D651" s="2" t="s">
        <v>2567</v>
      </c>
    </row>
    <row r="652" spans="1:4" ht="13.5">
      <c r="A652" s="1">
        <v>3459536</v>
      </c>
      <c r="B652" s="1" t="s">
        <v>3751</v>
      </c>
      <c r="C652" s="1" t="s">
        <v>2099</v>
      </c>
      <c r="D652" s="1" t="s">
        <v>6723</v>
      </c>
    </row>
    <row r="653" spans="1:4" ht="13.5">
      <c r="A653" s="2">
        <v>3459538</v>
      </c>
      <c r="B653" s="2" t="s">
        <v>3751</v>
      </c>
      <c r="C653" s="2" t="s">
        <v>1788</v>
      </c>
      <c r="D653" s="2" t="s">
        <v>6723</v>
      </c>
    </row>
    <row r="654" spans="1:4" ht="13.5">
      <c r="A654" s="1">
        <v>3163241</v>
      </c>
      <c r="B654" s="1" t="s">
        <v>6434</v>
      </c>
      <c r="C654" s="1" t="s">
        <v>6814</v>
      </c>
      <c r="D654" s="1" t="s">
        <v>4150</v>
      </c>
    </row>
    <row r="655" spans="1:4" ht="13.5">
      <c r="A655" s="2">
        <v>3360899</v>
      </c>
      <c r="B655" s="2" t="s">
        <v>6434</v>
      </c>
      <c r="C655" s="2" t="s">
        <v>5839</v>
      </c>
      <c r="D655" s="2" t="s">
        <v>1155</v>
      </c>
    </row>
    <row r="656" spans="1:4" ht="13.5">
      <c r="A656" s="1">
        <v>3459525</v>
      </c>
      <c r="B656" s="1" t="s">
        <v>6434</v>
      </c>
      <c r="C656" s="1" t="s">
        <v>2625</v>
      </c>
      <c r="D656" s="1" t="s">
        <v>2585</v>
      </c>
    </row>
    <row r="657" spans="1:4" ht="13.5">
      <c r="A657" s="2">
        <v>3459616</v>
      </c>
      <c r="B657" s="2" t="s">
        <v>6434</v>
      </c>
      <c r="C657" s="2" t="s">
        <v>6750</v>
      </c>
      <c r="D657" s="2" t="s">
        <v>7735</v>
      </c>
    </row>
    <row r="658" spans="1:4" ht="13.5">
      <c r="A658" s="1">
        <v>3459789</v>
      </c>
      <c r="B658" s="1" t="s">
        <v>6434</v>
      </c>
      <c r="C658" s="1" t="s">
        <v>3250</v>
      </c>
      <c r="D658" s="1" t="s">
        <v>850</v>
      </c>
    </row>
    <row r="659" spans="1:4" ht="13.5">
      <c r="A659" s="2">
        <v>3459795</v>
      </c>
      <c r="B659" s="2" t="s">
        <v>6434</v>
      </c>
      <c r="C659" s="2" t="s">
        <v>851</v>
      </c>
      <c r="D659" s="2" t="s">
        <v>850</v>
      </c>
    </row>
    <row r="660" spans="1:4" ht="13.5">
      <c r="A660" s="1">
        <v>3161976</v>
      </c>
      <c r="B660" s="1" t="s">
        <v>6947</v>
      </c>
      <c r="C660" s="1" t="s">
        <v>6283</v>
      </c>
      <c r="D660" s="1" t="s">
        <v>5453</v>
      </c>
    </row>
    <row r="661" spans="1:4" ht="13.5">
      <c r="A661" s="2">
        <v>3162514</v>
      </c>
      <c r="B661" s="2" t="s">
        <v>6947</v>
      </c>
      <c r="C661" s="2" t="s">
        <v>6584</v>
      </c>
      <c r="D661" s="2" t="s">
        <v>2910</v>
      </c>
    </row>
    <row r="662" spans="1:4" ht="13.5">
      <c r="A662" s="1">
        <v>3162559</v>
      </c>
      <c r="B662" s="1" t="s">
        <v>6947</v>
      </c>
      <c r="C662" s="1" t="s">
        <v>6284</v>
      </c>
      <c r="D662" s="1" t="s">
        <v>2596</v>
      </c>
    </row>
    <row r="663" spans="1:4" ht="13.5">
      <c r="A663" s="2">
        <v>3163638</v>
      </c>
      <c r="B663" s="2" t="s">
        <v>6947</v>
      </c>
      <c r="C663" s="2" t="s">
        <v>914</v>
      </c>
      <c r="D663" s="2" t="s">
        <v>4000</v>
      </c>
    </row>
    <row r="664" spans="1:4" ht="13.5">
      <c r="A664" s="1">
        <v>3163868</v>
      </c>
      <c r="B664" s="1" t="s">
        <v>6947</v>
      </c>
      <c r="C664" s="1" t="s">
        <v>1979</v>
      </c>
      <c r="D664" s="1" t="s">
        <v>1087</v>
      </c>
    </row>
    <row r="665" spans="1:4" ht="13.5">
      <c r="A665" s="2">
        <v>3164141</v>
      </c>
      <c r="B665" s="2" t="s">
        <v>6947</v>
      </c>
      <c r="C665" s="2" t="s">
        <v>2621</v>
      </c>
      <c r="D665" s="2" t="s">
        <v>7710</v>
      </c>
    </row>
    <row r="666" spans="1:4" ht="13.5">
      <c r="A666" s="1">
        <v>3255863</v>
      </c>
      <c r="B666" s="1" t="s">
        <v>6947</v>
      </c>
      <c r="C666" s="1" t="s">
        <v>5097</v>
      </c>
      <c r="D666" s="1" t="s">
        <v>6505</v>
      </c>
    </row>
    <row r="667" spans="1:4" ht="13.5">
      <c r="A667" s="2">
        <v>3256409</v>
      </c>
      <c r="B667" s="2" t="s">
        <v>6947</v>
      </c>
      <c r="C667" s="2" t="s">
        <v>895</v>
      </c>
      <c r="D667" s="2" t="s">
        <v>2826</v>
      </c>
    </row>
    <row r="668" spans="1:4" ht="13.5">
      <c r="A668" s="1">
        <v>3256510</v>
      </c>
      <c r="B668" s="1" t="s">
        <v>6947</v>
      </c>
      <c r="C668" s="1" t="s">
        <v>6807</v>
      </c>
      <c r="D668" s="1" t="s">
        <v>7642</v>
      </c>
    </row>
    <row r="669" spans="1:4" ht="13.5">
      <c r="A669" s="2">
        <v>3256919</v>
      </c>
      <c r="B669" s="2" t="s">
        <v>6947</v>
      </c>
      <c r="C669" s="2" t="s">
        <v>338</v>
      </c>
      <c r="D669" s="2" t="s">
        <v>4021</v>
      </c>
    </row>
    <row r="670" spans="1:4" ht="13.5">
      <c r="A670" s="1">
        <v>3257723</v>
      </c>
      <c r="B670" s="1" t="s">
        <v>6947</v>
      </c>
      <c r="C670" s="1" t="s">
        <v>6285</v>
      </c>
      <c r="D670" s="1" t="s">
        <v>2986</v>
      </c>
    </row>
    <row r="671" spans="1:4" ht="13.5">
      <c r="A671" s="2">
        <v>3360459</v>
      </c>
      <c r="B671" s="2" t="s">
        <v>6947</v>
      </c>
      <c r="C671" s="2" t="s">
        <v>6608</v>
      </c>
      <c r="D671" s="2" t="s">
        <v>717</v>
      </c>
    </row>
    <row r="672" spans="1:4" ht="13.5">
      <c r="A672" s="1">
        <v>3360766</v>
      </c>
      <c r="B672" s="1" t="s">
        <v>6947</v>
      </c>
      <c r="C672" s="1" t="s">
        <v>2861</v>
      </c>
      <c r="D672" s="1" t="s">
        <v>717</v>
      </c>
    </row>
    <row r="673" spans="1:4" ht="13.5">
      <c r="A673" s="2">
        <v>3360810</v>
      </c>
      <c r="B673" s="2" t="s">
        <v>6947</v>
      </c>
      <c r="C673" s="2" t="s">
        <v>3650</v>
      </c>
      <c r="D673" s="2" t="s">
        <v>4881</v>
      </c>
    </row>
    <row r="674" spans="1:4" ht="13.5">
      <c r="A674" s="1">
        <v>3361123</v>
      </c>
      <c r="B674" s="1" t="s">
        <v>6947</v>
      </c>
      <c r="C674" s="1" t="s">
        <v>7395</v>
      </c>
      <c r="D674" s="1" t="s">
        <v>717</v>
      </c>
    </row>
    <row r="675" spans="1:4" ht="13.5">
      <c r="A675" s="2">
        <v>3458915</v>
      </c>
      <c r="B675" s="2" t="s">
        <v>6947</v>
      </c>
      <c r="C675" s="2" t="s">
        <v>4234</v>
      </c>
      <c r="D675" s="2" t="s">
        <v>2567</v>
      </c>
    </row>
    <row r="676" spans="1:4" ht="13.5">
      <c r="A676" s="1">
        <v>3460035</v>
      </c>
      <c r="B676" s="1" t="s">
        <v>6947</v>
      </c>
      <c r="C676" s="1" t="s">
        <v>6286</v>
      </c>
      <c r="D676" s="1" t="s">
        <v>3927</v>
      </c>
    </row>
    <row r="677" spans="1:4" ht="13.5">
      <c r="A677" s="2">
        <v>3552491</v>
      </c>
      <c r="B677" s="2" t="s">
        <v>6947</v>
      </c>
      <c r="C677" s="2" t="s">
        <v>6552</v>
      </c>
      <c r="D677" s="2" t="s">
        <v>1067</v>
      </c>
    </row>
    <row r="678" spans="1:4" ht="13.5">
      <c r="A678" s="1">
        <v>3458916</v>
      </c>
      <c r="B678" s="1" t="s">
        <v>3752</v>
      </c>
      <c r="C678" s="1" t="s">
        <v>5946</v>
      </c>
      <c r="D678" s="1" t="s">
        <v>2567</v>
      </c>
    </row>
    <row r="679" spans="1:4" ht="13.5">
      <c r="A679" s="2">
        <v>3552203</v>
      </c>
      <c r="B679" s="2" t="s">
        <v>3752</v>
      </c>
      <c r="C679" s="2" t="s">
        <v>872</v>
      </c>
      <c r="D679" s="2" t="s">
        <v>2849</v>
      </c>
    </row>
    <row r="680" spans="1:4" ht="13.5">
      <c r="A680" s="1">
        <v>3552541</v>
      </c>
      <c r="B680" s="1" t="s">
        <v>3752</v>
      </c>
      <c r="C680" s="1" t="s">
        <v>4406</v>
      </c>
      <c r="D680" s="1" t="s">
        <v>6454</v>
      </c>
    </row>
    <row r="681" spans="1:4" ht="13.5">
      <c r="A681" s="2">
        <v>3552543</v>
      </c>
      <c r="B681" s="2" t="s">
        <v>3752</v>
      </c>
      <c r="C681" s="2" t="s">
        <v>5592</v>
      </c>
      <c r="D681" s="2" t="s">
        <v>6454</v>
      </c>
    </row>
    <row r="682" spans="1:4" ht="13.5">
      <c r="A682" s="1">
        <v>3552684</v>
      </c>
      <c r="B682" s="1" t="s">
        <v>3752</v>
      </c>
      <c r="C682" s="1" t="s">
        <v>924</v>
      </c>
      <c r="D682" s="1" t="s">
        <v>2849</v>
      </c>
    </row>
    <row r="683" spans="1:4" ht="13.5">
      <c r="A683" s="2">
        <v>3552699</v>
      </c>
      <c r="B683" s="2" t="s">
        <v>3752</v>
      </c>
      <c r="C683" s="2" t="s">
        <v>904</v>
      </c>
      <c r="D683" s="2" t="s">
        <v>2849</v>
      </c>
    </row>
    <row r="684" spans="1:4" ht="13.5">
      <c r="A684" s="1">
        <v>3651691</v>
      </c>
      <c r="B684" s="1" t="s">
        <v>3752</v>
      </c>
      <c r="C684" s="1" t="s">
        <v>5387</v>
      </c>
      <c r="D684" s="1" t="s">
        <v>3768</v>
      </c>
    </row>
    <row r="685" spans="1:4" ht="13.5">
      <c r="A685" s="2">
        <v>3651692</v>
      </c>
      <c r="B685" s="2" t="s">
        <v>3752</v>
      </c>
      <c r="C685" s="2" t="s">
        <v>5357</v>
      </c>
      <c r="D685" s="2" t="s">
        <v>3768</v>
      </c>
    </row>
    <row r="686" spans="1:4" ht="13.5">
      <c r="A686" s="1">
        <v>3751467</v>
      </c>
      <c r="B686" s="1" t="s">
        <v>3752</v>
      </c>
      <c r="C686" s="1" t="s">
        <v>6824</v>
      </c>
      <c r="D686" s="1" t="s">
        <v>7658</v>
      </c>
    </row>
    <row r="687" spans="1:4" ht="13.5">
      <c r="A687" s="2">
        <v>3751716</v>
      </c>
      <c r="B687" s="2" t="s">
        <v>3752</v>
      </c>
      <c r="C687" s="2" t="s">
        <v>6287</v>
      </c>
      <c r="D687" s="2" t="s">
        <v>5433</v>
      </c>
    </row>
    <row r="688" spans="1:4" ht="13.5">
      <c r="A688" s="1">
        <v>3163494</v>
      </c>
      <c r="B688" s="1" t="s">
        <v>7695</v>
      </c>
      <c r="C688" s="1" t="s">
        <v>5563</v>
      </c>
      <c r="D688" s="1" t="s">
        <v>7738</v>
      </c>
    </row>
    <row r="689" spans="1:4" ht="13.5">
      <c r="A689" s="2">
        <v>3163972</v>
      </c>
      <c r="B689" s="2" t="s">
        <v>7695</v>
      </c>
      <c r="C689" s="2" t="s">
        <v>4654</v>
      </c>
      <c r="D689" s="2" t="s">
        <v>746</v>
      </c>
    </row>
    <row r="690" spans="1:4" ht="13.5">
      <c r="A690" s="1">
        <v>3163973</v>
      </c>
      <c r="B690" s="1" t="s">
        <v>7695</v>
      </c>
      <c r="C690" s="1" t="s">
        <v>4653</v>
      </c>
      <c r="D690" s="1" t="s">
        <v>746</v>
      </c>
    </row>
    <row r="691" spans="1:4" ht="13.5">
      <c r="A691" s="2">
        <v>3458584</v>
      </c>
      <c r="B691" s="2" t="s">
        <v>7695</v>
      </c>
      <c r="C691" s="2" t="s">
        <v>5072</v>
      </c>
      <c r="D691" s="2" t="s">
        <v>4784</v>
      </c>
    </row>
    <row r="692" spans="1:4" ht="13.5">
      <c r="A692" s="1">
        <v>3459298</v>
      </c>
      <c r="B692" s="1" t="s">
        <v>3753</v>
      </c>
      <c r="C692" s="1" t="s">
        <v>5281</v>
      </c>
      <c r="D692" s="1" t="s">
        <v>2567</v>
      </c>
    </row>
    <row r="693" spans="1:4" ht="13.5">
      <c r="A693" s="2">
        <v>3163352</v>
      </c>
      <c r="B693" s="2" t="s">
        <v>6436</v>
      </c>
      <c r="C693" s="2" t="s">
        <v>6397</v>
      </c>
      <c r="D693" s="2" t="s">
        <v>7645</v>
      </c>
    </row>
    <row r="694" spans="1:4" ht="13.5">
      <c r="A694" s="1">
        <v>3163426</v>
      </c>
      <c r="B694" s="1" t="s">
        <v>6436</v>
      </c>
      <c r="C694" s="1" t="s">
        <v>6777</v>
      </c>
      <c r="D694" s="1" t="s">
        <v>4817</v>
      </c>
    </row>
    <row r="695" spans="1:4" ht="13.5">
      <c r="A695" s="2">
        <v>3163828</v>
      </c>
      <c r="B695" s="2" t="s">
        <v>6436</v>
      </c>
      <c r="C695" s="2" t="s">
        <v>5218</v>
      </c>
      <c r="D695" s="2" t="s">
        <v>4000</v>
      </c>
    </row>
    <row r="696" spans="1:4" ht="13.5">
      <c r="A696" s="1">
        <v>3256708</v>
      </c>
      <c r="B696" s="1" t="s">
        <v>6436</v>
      </c>
      <c r="C696" s="1" t="s">
        <v>5577</v>
      </c>
      <c r="D696" s="1" t="s">
        <v>4449</v>
      </c>
    </row>
    <row r="697" spans="1:4" ht="13.5">
      <c r="A697" s="2">
        <v>3256799</v>
      </c>
      <c r="B697" s="2" t="s">
        <v>6436</v>
      </c>
      <c r="C697" s="2" t="s">
        <v>5955</v>
      </c>
      <c r="D697" s="2" t="s">
        <v>5816</v>
      </c>
    </row>
    <row r="698" spans="1:4" ht="13.5">
      <c r="A698" s="1">
        <v>3360498</v>
      </c>
      <c r="B698" s="1" t="s">
        <v>6436</v>
      </c>
      <c r="C698" s="1" t="s">
        <v>6745</v>
      </c>
      <c r="D698" s="1" t="s">
        <v>717</v>
      </c>
    </row>
    <row r="699" spans="1:4" ht="13.5">
      <c r="A699" s="2">
        <v>3163645</v>
      </c>
      <c r="B699" s="2" t="s">
        <v>4721</v>
      </c>
      <c r="C699" s="2" t="s">
        <v>5255</v>
      </c>
      <c r="D699" s="2" t="s">
        <v>7645</v>
      </c>
    </row>
    <row r="700" spans="1:4" ht="13.5">
      <c r="A700" s="1">
        <v>3651841</v>
      </c>
      <c r="B700" s="1" t="s">
        <v>6438</v>
      </c>
      <c r="C700" s="1" t="s">
        <v>4643</v>
      </c>
      <c r="D700" s="1" t="s">
        <v>5506</v>
      </c>
    </row>
    <row r="701" spans="1:4" ht="13.5">
      <c r="A701" s="2">
        <v>3163782</v>
      </c>
      <c r="B701" s="2" t="s">
        <v>1343</v>
      </c>
      <c r="C701" s="2" t="s">
        <v>4793</v>
      </c>
      <c r="D701" s="2" t="s">
        <v>7738</v>
      </c>
    </row>
    <row r="702" spans="1:4" ht="13.5">
      <c r="A702" s="1">
        <v>3360615</v>
      </c>
      <c r="B702" s="1" t="s">
        <v>1343</v>
      </c>
      <c r="C702" s="1" t="s">
        <v>6898</v>
      </c>
      <c r="D702" s="1" t="s">
        <v>2120</v>
      </c>
    </row>
    <row r="703" spans="1:4" ht="13.5">
      <c r="A703" s="2">
        <v>3552632</v>
      </c>
      <c r="B703" s="2" t="s">
        <v>1343</v>
      </c>
      <c r="C703" s="2" t="s">
        <v>3622</v>
      </c>
      <c r="D703" s="2" t="s">
        <v>6692</v>
      </c>
    </row>
    <row r="704" spans="1:4" ht="13.5">
      <c r="A704" s="1">
        <v>3651496</v>
      </c>
      <c r="B704" s="1" t="s">
        <v>6288</v>
      </c>
      <c r="C704" s="1" t="s">
        <v>3633</v>
      </c>
      <c r="D704" s="1" t="s">
        <v>2907</v>
      </c>
    </row>
    <row r="705" spans="1:4" ht="13.5">
      <c r="A705" s="2">
        <v>3163784</v>
      </c>
      <c r="B705" s="2" t="s">
        <v>6439</v>
      </c>
      <c r="C705" s="2" t="s">
        <v>2612</v>
      </c>
      <c r="D705" s="2" t="s">
        <v>7645</v>
      </c>
    </row>
    <row r="706" spans="1:4" ht="13.5">
      <c r="A706" s="1">
        <v>3852108</v>
      </c>
      <c r="B706" s="1" t="s">
        <v>6439</v>
      </c>
      <c r="C706" s="1" t="s">
        <v>5568</v>
      </c>
      <c r="D706" s="1" t="s">
        <v>5712</v>
      </c>
    </row>
    <row r="707" spans="1:4" ht="13.5">
      <c r="A707" s="2">
        <v>3459169</v>
      </c>
      <c r="B707" s="2" t="s">
        <v>4460</v>
      </c>
      <c r="C707" s="2" t="s">
        <v>5386</v>
      </c>
      <c r="D707" s="2" t="s">
        <v>2567</v>
      </c>
    </row>
    <row r="708" spans="1:4" ht="13.5">
      <c r="A708" s="1">
        <v>3361117</v>
      </c>
      <c r="B708" s="1" t="s">
        <v>4726</v>
      </c>
      <c r="C708" s="1" t="s">
        <v>6832</v>
      </c>
      <c r="D708" s="1" t="s">
        <v>283</v>
      </c>
    </row>
    <row r="709" spans="1:4" ht="13.5">
      <c r="A709" s="2">
        <v>3361187</v>
      </c>
      <c r="B709" s="2" t="s">
        <v>4726</v>
      </c>
      <c r="C709" s="2" t="s">
        <v>5574</v>
      </c>
      <c r="D709" s="2" t="s">
        <v>283</v>
      </c>
    </row>
    <row r="710" spans="1:4" ht="13.5">
      <c r="A710" s="1">
        <v>3161579</v>
      </c>
      <c r="B710" s="1" t="s">
        <v>6440</v>
      </c>
      <c r="C710" s="1" t="s">
        <v>462</v>
      </c>
      <c r="D710" s="1" t="s">
        <v>3665</v>
      </c>
    </row>
    <row r="711" spans="1:4" ht="13.5">
      <c r="A711" s="2">
        <v>3161944</v>
      </c>
      <c r="B711" s="2" t="s">
        <v>6440</v>
      </c>
      <c r="C711" s="2" t="s">
        <v>3629</v>
      </c>
      <c r="D711" s="2" t="s">
        <v>1105</v>
      </c>
    </row>
    <row r="712" spans="1:4" ht="13.5">
      <c r="A712" s="1">
        <v>3162126</v>
      </c>
      <c r="B712" s="1" t="s">
        <v>6440</v>
      </c>
      <c r="C712" s="1" t="s">
        <v>6289</v>
      </c>
      <c r="D712" s="1" t="s">
        <v>1105</v>
      </c>
    </row>
    <row r="713" spans="1:4" ht="13.5">
      <c r="A713" s="2">
        <v>3162443</v>
      </c>
      <c r="B713" s="2" t="s">
        <v>6440</v>
      </c>
      <c r="C713" s="2" t="s">
        <v>346</v>
      </c>
      <c r="D713" s="2" t="s">
        <v>2910</v>
      </c>
    </row>
    <row r="714" spans="1:4" ht="13.5">
      <c r="A714" s="1">
        <v>3162955</v>
      </c>
      <c r="B714" s="1" t="s">
        <v>6440</v>
      </c>
      <c r="C714" s="1" t="s">
        <v>6290</v>
      </c>
      <c r="D714" s="1" t="s">
        <v>4817</v>
      </c>
    </row>
    <row r="715" spans="1:4" ht="13.5">
      <c r="A715" s="2">
        <v>3163582</v>
      </c>
      <c r="B715" s="2" t="s">
        <v>6440</v>
      </c>
      <c r="C715" s="2" t="s">
        <v>6291</v>
      </c>
      <c r="D715" s="2" t="s">
        <v>1086</v>
      </c>
    </row>
    <row r="716" spans="1:4" ht="13.5">
      <c r="A716" s="1">
        <v>3163612</v>
      </c>
      <c r="B716" s="1" t="s">
        <v>6440</v>
      </c>
      <c r="C716" s="1" t="s">
        <v>1968</v>
      </c>
      <c r="D716" s="1" t="s">
        <v>7613</v>
      </c>
    </row>
    <row r="717" spans="1:4" ht="13.5">
      <c r="A717" s="2">
        <v>3163906</v>
      </c>
      <c r="B717" s="2" t="s">
        <v>6440</v>
      </c>
      <c r="C717" s="2" t="s">
        <v>7031</v>
      </c>
      <c r="D717" s="2" t="s">
        <v>1087</v>
      </c>
    </row>
    <row r="718" spans="1:4" ht="13.5">
      <c r="A718" s="1">
        <v>3164222</v>
      </c>
      <c r="B718" s="1" t="s">
        <v>6440</v>
      </c>
      <c r="C718" s="1" t="s">
        <v>844</v>
      </c>
      <c r="D718" s="1" t="s">
        <v>1087</v>
      </c>
    </row>
    <row r="719" spans="1:4" ht="13.5">
      <c r="A719" s="2">
        <v>3164288</v>
      </c>
      <c r="B719" s="2" t="s">
        <v>6440</v>
      </c>
      <c r="C719" s="2" t="s">
        <v>6292</v>
      </c>
      <c r="D719" s="2" t="s">
        <v>2946</v>
      </c>
    </row>
    <row r="720" spans="1:4" ht="13.5">
      <c r="A720" s="1">
        <v>3164289</v>
      </c>
      <c r="B720" s="1" t="s">
        <v>6440</v>
      </c>
      <c r="C720" s="1" t="s">
        <v>2945</v>
      </c>
      <c r="D720" s="1" t="s">
        <v>2946</v>
      </c>
    </row>
    <row r="721" spans="1:4" ht="13.5">
      <c r="A721" s="2">
        <v>3256062</v>
      </c>
      <c r="B721" s="2" t="s">
        <v>6440</v>
      </c>
      <c r="C721" s="2" t="s">
        <v>255</v>
      </c>
      <c r="D721" s="2" t="s">
        <v>5519</v>
      </c>
    </row>
    <row r="722" spans="1:4" ht="13.5">
      <c r="A722" s="1">
        <v>3256314</v>
      </c>
      <c r="B722" s="1" t="s">
        <v>6440</v>
      </c>
      <c r="C722" s="1" t="s">
        <v>6293</v>
      </c>
      <c r="D722" s="1" t="s">
        <v>4154</v>
      </c>
    </row>
    <row r="723" spans="1:4" ht="13.5">
      <c r="A723" s="2">
        <v>3256421</v>
      </c>
      <c r="B723" s="2" t="s">
        <v>6440</v>
      </c>
      <c r="C723" s="2" t="s">
        <v>5083</v>
      </c>
      <c r="D723" s="2" t="s">
        <v>7020</v>
      </c>
    </row>
    <row r="724" spans="1:4" ht="13.5">
      <c r="A724" s="1">
        <v>3257018</v>
      </c>
      <c r="B724" s="1" t="s">
        <v>6440</v>
      </c>
      <c r="C724" s="1" t="s">
        <v>2604</v>
      </c>
      <c r="D724" s="1" t="s">
        <v>682</v>
      </c>
    </row>
    <row r="725" spans="1:4" ht="13.5">
      <c r="A725" s="2">
        <v>3257442</v>
      </c>
      <c r="B725" s="2" t="s">
        <v>6440</v>
      </c>
      <c r="C725" s="2" t="s">
        <v>6294</v>
      </c>
      <c r="D725" s="2" t="s">
        <v>4154</v>
      </c>
    </row>
    <row r="726" spans="1:4" ht="13.5">
      <c r="A726" s="1">
        <v>3257443</v>
      </c>
      <c r="B726" s="1" t="s">
        <v>6440</v>
      </c>
      <c r="C726" s="1" t="s">
        <v>6295</v>
      </c>
      <c r="D726" s="1" t="s">
        <v>4154</v>
      </c>
    </row>
    <row r="727" spans="1:4" ht="13.5">
      <c r="A727" s="2">
        <v>3360557</v>
      </c>
      <c r="B727" s="2" t="s">
        <v>6440</v>
      </c>
      <c r="C727" s="2" t="s">
        <v>6380</v>
      </c>
      <c r="D727" s="2" t="s">
        <v>7728</v>
      </c>
    </row>
    <row r="728" spans="1:4" ht="13.5">
      <c r="A728" s="1">
        <v>3458957</v>
      </c>
      <c r="B728" s="1" t="s">
        <v>6440</v>
      </c>
      <c r="C728" s="1" t="s">
        <v>418</v>
      </c>
      <c r="D728" s="1" t="s">
        <v>5706</v>
      </c>
    </row>
    <row r="729" spans="1:4" ht="13.5">
      <c r="A729" s="2">
        <v>3459463</v>
      </c>
      <c r="B729" s="2" t="s">
        <v>6440</v>
      </c>
      <c r="C729" s="2" t="s">
        <v>4237</v>
      </c>
      <c r="D729" s="2" t="s">
        <v>4655</v>
      </c>
    </row>
    <row r="730" spans="1:4" ht="13.5">
      <c r="A730" s="1">
        <v>3552173</v>
      </c>
      <c r="B730" s="1" t="s">
        <v>6440</v>
      </c>
      <c r="C730" s="1" t="s">
        <v>3601</v>
      </c>
      <c r="D730" s="1" t="s">
        <v>777</v>
      </c>
    </row>
    <row r="731" spans="1:4" ht="13.5">
      <c r="A731" s="2">
        <v>3652118</v>
      </c>
      <c r="B731" s="2" t="s">
        <v>6440</v>
      </c>
      <c r="C731" s="2" t="s">
        <v>3640</v>
      </c>
      <c r="D731" s="2" t="s">
        <v>4507</v>
      </c>
    </row>
    <row r="732" spans="1:4" ht="13.5">
      <c r="A732" s="1">
        <v>3751675</v>
      </c>
      <c r="B732" s="1" t="s">
        <v>6440</v>
      </c>
      <c r="C732" s="1" t="s">
        <v>278</v>
      </c>
      <c r="D732" s="1" t="s">
        <v>5657</v>
      </c>
    </row>
    <row r="733" spans="1:4" ht="13.5">
      <c r="A733" s="2">
        <v>3751678</v>
      </c>
      <c r="B733" s="2" t="s">
        <v>6440</v>
      </c>
      <c r="C733" s="2" t="s">
        <v>596</v>
      </c>
      <c r="D733" s="2" t="s">
        <v>5657</v>
      </c>
    </row>
    <row r="734" spans="1:4" ht="13.5">
      <c r="A734" s="1">
        <v>3751699</v>
      </c>
      <c r="B734" s="1" t="s">
        <v>6440</v>
      </c>
      <c r="C734" s="1" t="s">
        <v>600</v>
      </c>
      <c r="D734" s="1" t="s">
        <v>2852</v>
      </c>
    </row>
    <row r="735" spans="1:4" ht="13.5">
      <c r="A735" s="2">
        <v>3751701</v>
      </c>
      <c r="B735" s="2" t="s">
        <v>6440</v>
      </c>
      <c r="C735" s="2" t="s">
        <v>5355</v>
      </c>
      <c r="D735" s="2" t="s">
        <v>2852</v>
      </c>
    </row>
    <row r="736" spans="1:4" ht="13.5">
      <c r="A736" s="1">
        <v>3852290</v>
      </c>
      <c r="B736" s="1" t="s">
        <v>6440</v>
      </c>
      <c r="C736" s="1" t="s">
        <v>5278</v>
      </c>
      <c r="D736" s="1" t="s">
        <v>2872</v>
      </c>
    </row>
    <row r="737" spans="1:4" ht="13.5">
      <c r="A737" s="2">
        <v>3852315</v>
      </c>
      <c r="B737" s="2" t="s">
        <v>6440</v>
      </c>
      <c r="C737" s="2" t="s">
        <v>2439</v>
      </c>
      <c r="D737" s="2" t="s">
        <v>6890</v>
      </c>
    </row>
    <row r="738" spans="1:4" ht="13.5">
      <c r="A738" s="1">
        <v>3852316</v>
      </c>
      <c r="B738" s="1" t="s">
        <v>6440</v>
      </c>
      <c r="C738" s="1" t="s">
        <v>5279</v>
      </c>
      <c r="D738" s="1" t="s">
        <v>6890</v>
      </c>
    </row>
    <row r="739" spans="1:4" ht="13.5">
      <c r="A739" s="2">
        <v>3163056</v>
      </c>
      <c r="B739" s="2" t="s">
        <v>719</v>
      </c>
      <c r="C739" s="2" t="s">
        <v>432</v>
      </c>
      <c r="D739" s="2" t="s">
        <v>4882</v>
      </c>
    </row>
    <row r="740" spans="1:4" ht="13.5">
      <c r="A740" s="1">
        <v>3257423</v>
      </c>
      <c r="B740" s="1" t="s">
        <v>719</v>
      </c>
      <c r="C740" s="1" t="s">
        <v>7697</v>
      </c>
      <c r="D740" s="1" t="s">
        <v>4755</v>
      </c>
    </row>
    <row r="741" spans="1:4" ht="13.5">
      <c r="A741" s="2">
        <v>3257424</v>
      </c>
      <c r="B741" s="2" t="s">
        <v>719</v>
      </c>
      <c r="C741" s="2" t="s">
        <v>5864</v>
      </c>
      <c r="D741" s="2" t="s">
        <v>4755</v>
      </c>
    </row>
    <row r="742" spans="1:4" ht="13.5">
      <c r="A742" s="1">
        <v>3458989</v>
      </c>
      <c r="B742" s="1" t="s">
        <v>6443</v>
      </c>
      <c r="C742" s="1" t="s">
        <v>3623</v>
      </c>
      <c r="D742" s="1" t="s">
        <v>7432</v>
      </c>
    </row>
    <row r="743" spans="1:4" ht="13.5">
      <c r="A743" s="2">
        <v>3360796</v>
      </c>
      <c r="B743" s="2" t="s">
        <v>4464</v>
      </c>
      <c r="C743" s="2" t="s">
        <v>5934</v>
      </c>
      <c r="D743" s="2" t="s">
        <v>2582</v>
      </c>
    </row>
    <row r="744" spans="1:4" ht="13.5">
      <c r="A744" s="1">
        <v>3458679</v>
      </c>
      <c r="B744" s="1" t="s">
        <v>4464</v>
      </c>
      <c r="C744" s="1" t="s">
        <v>5929</v>
      </c>
      <c r="D744" s="1" t="s">
        <v>767</v>
      </c>
    </row>
    <row r="745" spans="1:4" ht="13.5">
      <c r="A745" s="2">
        <v>3164214</v>
      </c>
      <c r="B745" s="2" t="s">
        <v>1346</v>
      </c>
      <c r="C745" s="2" t="s">
        <v>5571</v>
      </c>
      <c r="D745" s="2" t="s">
        <v>7679</v>
      </c>
    </row>
    <row r="746" spans="1:4" ht="13.5">
      <c r="A746" s="1">
        <v>3361023</v>
      </c>
      <c r="B746" s="1" t="s">
        <v>1346</v>
      </c>
      <c r="C746" s="1" t="s">
        <v>5468</v>
      </c>
      <c r="D746" s="1" t="s">
        <v>298</v>
      </c>
    </row>
    <row r="747" spans="1:4" ht="13.5">
      <c r="A747" s="2">
        <v>3459386</v>
      </c>
      <c r="B747" s="2" t="s">
        <v>1346</v>
      </c>
      <c r="C747" s="2" t="s">
        <v>5850</v>
      </c>
      <c r="D747" s="2" t="s">
        <v>7528</v>
      </c>
    </row>
    <row r="748" spans="1:4" ht="13.5">
      <c r="A748" s="1">
        <v>3459908</v>
      </c>
      <c r="B748" s="1" t="s">
        <v>1346</v>
      </c>
      <c r="C748" s="1" t="s">
        <v>3279</v>
      </c>
      <c r="D748" s="1" t="s">
        <v>6723</v>
      </c>
    </row>
    <row r="749" spans="1:4" ht="13.5">
      <c r="A749" s="2">
        <v>3459909</v>
      </c>
      <c r="B749" s="2" t="s">
        <v>1346</v>
      </c>
      <c r="C749" s="2" t="s">
        <v>3326</v>
      </c>
      <c r="D749" s="2" t="s">
        <v>6723</v>
      </c>
    </row>
    <row r="750" spans="1:4" ht="13.5">
      <c r="A750" s="1">
        <v>3459911</v>
      </c>
      <c r="B750" s="1" t="s">
        <v>1346</v>
      </c>
      <c r="C750" s="1" t="s">
        <v>881</v>
      </c>
      <c r="D750" s="1" t="s">
        <v>6723</v>
      </c>
    </row>
    <row r="751" spans="1:4" ht="13.5">
      <c r="A751" s="2">
        <v>3162806</v>
      </c>
      <c r="B751" s="2" t="s">
        <v>6444</v>
      </c>
      <c r="C751" s="2" t="s">
        <v>5958</v>
      </c>
      <c r="D751" s="2" t="s">
        <v>5453</v>
      </c>
    </row>
    <row r="752" spans="1:4" ht="13.5">
      <c r="A752" s="1">
        <v>3257251</v>
      </c>
      <c r="B752" s="1" t="s">
        <v>6444</v>
      </c>
      <c r="C752" s="1" t="s">
        <v>1764</v>
      </c>
      <c r="D752" s="1" t="s">
        <v>4854</v>
      </c>
    </row>
    <row r="753" spans="1:4" ht="13.5">
      <c r="A753" s="2">
        <v>3361119</v>
      </c>
      <c r="B753" s="2" t="s">
        <v>6444</v>
      </c>
      <c r="C753" s="2" t="s">
        <v>5367</v>
      </c>
      <c r="D753" s="2" t="s">
        <v>2582</v>
      </c>
    </row>
    <row r="754" spans="1:4" ht="13.5">
      <c r="A754" s="1">
        <v>3164216</v>
      </c>
      <c r="B754" s="1" t="s">
        <v>3755</v>
      </c>
      <c r="C754" s="1" t="s">
        <v>6296</v>
      </c>
      <c r="D754" s="1" t="s">
        <v>790</v>
      </c>
    </row>
    <row r="755" spans="1:4" ht="13.5">
      <c r="A755" s="2">
        <v>3163480</v>
      </c>
      <c r="B755" s="2" t="s">
        <v>4465</v>
      </c>
      <c r="C755" s="2" t="s">
        <v>3617</v>
      </c>
      <c r="D755" s="2" t="s">
        <v>4028</v>
      </c>
    </row>
    <row r="756" spans="1:4" ht="13.5">
      <c r="A756" s="1">
        <v>3360605</v>
      </c>
      <c r="B756" s="1" t="s">
        <v>4465</v>
      </c>
      <c r="C756" s="1" t="s">
        <v>5857</v>
      </c>
      <c r="D756" s="1" t="s">
        <v>1051</v>
      </c>
    </row>
    <row r="757" spans="1:4" ht="13.5">
      <c r="A757" s="2">
        <v>3459674</v>
      </c>
      <c r="B757" s="2" t="s">
        <v>4465</v>
      </c>
      <c r="C757" s="2" t="s">
        <v>2461</v>
      </c>
      <c r="D757" s="2" t="s">
        <v>7528</v>
      </c>
    </row>
    <row r="758" spans="1:4" ht="13.5">
      <c r="A758" s="1">
        <v>3652056</v>
      </c>
      <c r="B758" s="1" t="s">
        <v>4465</v>
      </c>
      <c r="C758" s="1" t="s">
        <v>4433</v>
      </c>
      <c r="D758" s="1" t="s">
        <v>7011</v>
      </c>
    </row>
    <row r="759" spans="1:4" ht="13.5">
      <c r="A759" s="2">
        <v>3852029</v>
      </c>
      <c r="B759" s="2" t="s">
        <v>4465</v>
      </c>
      <c r="C759" s="2" t="s">
        <v>6676</v>
      </c>
      <c r="D759" s="2" t="s">
        <v>5302</v>
      </c>
    </row>
    <row r="760" spans="1:4" ht="13.5">
      <c r="A760" s="1">
        <v>3164164</v>
      </c>
      <c r="B760" s="1" t="s">
        <v>3756</v>
      </c>
      <c r="C760" s="1" t="s">
        <v>3792</v>
      </c>
      <c r="D760" s="1" t="s">
        <v>3098</v>
      </c>
    </row>
    <row r="761" spans="1:4" ht="13.5">
      <c r="A761" s="2">
        <v>3360978</v>
      </c>
      <c r="B761" s="2" t="s">
        <v>3756</v>
      </c>
      <c r="C761" s="2" t="s">
        <v>6838</v>
      </c>
      <c r="D761" s="2" t="s">
        <v>4881</v>
      </c>
    </row>
    <row r="762" spans="1:4" ht="13.5">
      <c r="A762" s="1">
        <v>3459891</v>
      </c>
      <c r="B762" s="1" t="s">
        <v>4468</v>
      </c>
      <c r="C762" s="1" t="s">
        <v>463</v>
      </c>
      <c r="D762" s="1" t="s">
        <v>6946</v>
      </c>
    </row>
    <row r="763" spans="1:4" ht="13.5">
      <c r="A763" s="2">
        <v>3459892</v>
      </c>
      <c r="B763" s="2" t="s">
        <v>4468</v>
      </c>
      <c r="C763" s="2" t="s">
        <v>468</v>
      </c>
      <c r="D763" s="2" t="s">
        <v>6946</v>
      </c>
    </row>
    <row r="764" spans="1:4" ht="13.5">
      <c r="A764" s="1">
        <v>3459893</v>
      </c>
      <c r="B764" s="1" t="s">
        <v>4468</v>
      </c>
      <c r="C764" s="1" t="s">
        <v>469</v>
      </c>
      <c r="D764" s="1" t="s">
        <v>6946</v>
      </c>
    </row>
    <row r="765" spans="1:4" ht="13.5">
      <c r="A765" s="2">
        <v>3852330</v>
      </c>
      <c r="B765" s="2" t="s">
        <v>4468</v>
      </c>
      <c r="C765" s="2" t="s">
        <v>4244</v>
      </c>
      <c r="D765" s="2" t="s">
        <v>6743</v>
      </c>
    </row>
    <row r="766" spans="1:4" ht="13.5">
      <c r="A766" s="1">
        <v>3162113</v>
      </c>
      <c r="B766" s="1" t="s">
        <v>6297</v>
      </c>
      <c r="C766" s="1" t="s">
        <v>421</v>
      </c>
      <c r="D766" s="1" t="s">
        <v>2910</v>
      </c>
    </row>
    <row r="767" spans="1:4" ht="13.5">
      <c r="A767" s="2">
        <v>3162976</v>
      </c>
      <c r="B767" s="2" t="s">
        <v>6297</v>
      </c>
      <c r="C767" s="2" t="s">
        <v>5267</v>
      </c>
      <c r="D767" s="2" t="s">
        <v>2822</v>
      </c>
    </row>
    <row r="768" spans="1:4" ht="13.5">
      <c r="A768" s="1">
        <v>3163160</v>
      </c>
      <c r="B768" s="1" t="s">
        <v>6297</v>
      </c>
      <c r="C768" s="1" t="s">
        <v>5074</v>
      </c>
      <c r="D768" s="1" t="s">
        <v>4867</v>
      </c>
    </row>
    <row r="769" spans="1:4" ht="13.5">
      <c r="A769" s="2">
        <v>3163543</v>
      </c>
      <c r="B769" s="2" t="s">
        <v>6297</v>
      </c>
      <c r="C769" s="2" t="s">
        <v>6409</v>
      </c>
      <c r="D769" s="2" t="s">
        <v>7733</v>
      </c>
    </row>
    <row r="770" spans="1:4" ht="13.5">
      <c r="A770" s="1">
        <v>3163783</v>
      </c>
      <c r="B770" s="1" t="s">
        <v>6297</v>
      </c>
      <c r="C770" s="1" t="s">
        <v>6586</v>
      </c>
      <c r="D770" s="1" t="s">
        <v>7738</v>
      </c>
    </row>
    <row r="771" spans="1:4" ht="13.5">
      <c r="A771" s="2">
        <v>3163988</v>
      </c>
      <c r="B771" s="2" t="s">
        <v>6297</v>
      </c>
      <c r="C771" s="2" t="s">
        <v>6298</v>
      </c>
      <c r="D771" s="2" t="s">
        <v>4518</v>
      </c>
    </row>
    <row r="772" spans="1:4" ht="13.5">
      <c r="A772" s="1">
        <v>3164173</v>
      </c>
      <c r="B772" s="1" t="s">
        <v>6297</v>
      </c>
      <c r="C772" s="1" t="s">
        <v>6299</v>
      </c>
      <c r="D772" s="1" t="s">
        <v>7645</v>
      </c>
    </row>
    <row r="773" spans="1:4" ht="13.5">
      <c r="A773" s="2">
        <v>3164388</v>
      </c>
      <c r="B773" s="2" t="s">
        <v>6297</v>
      </c>
      <c r="C773" s="2" t="s">
        <v>2977</v>
      </c>
      <c r="D773" s="2" t="s">
        <v>920</v>
      </c>
    </row>
    <row r="774" spans="1:4" ht="13.5">
      <c r="A774" s="1">
        <v>3164389</v>
      </c>
      <c r="B774" s="1" t="s">
        <v>6297</v>
      </c>
      <c r="C774" s="1" t="s">
        <v>2978</v>
      </c>
      <c r="D774" s="1" t="s">
        <v>920</v>
      </c>
    </row>
    <row r="775" spans="1:4" ht="13.5">
      <c r="A775" s="2">
        <v>3164395</v>
      </c>
      <c r="B775" s="2" t="s">
        <v>6297</v>
      </c>
      <c r="C775" s="2" t="s">
        <v>6300</v>
      </c>
      <c r="D775" s="2" t="s">
        <v>920</v>
      </c>
    </row>
    <row r="776" spans="1:4" ht="13.5">
      <c r="A776" s="1">
        <v>3164401</v>
      </c>
      <c r="B776" s="1" t="s">
        <v>6297</v>
      </c>
      <c r="C776" s="1" t="s">
        <v>6301</v>
      </c>
      <c r="D776" s="1" t="s">
        <v>920</v>
      </c>
    </row>
    <row r="777" spans="1:4" ht="13.5">
      <c r="A777" s="2">
        <v>3256103</v>
      </c>
      <c r="B777" s="2" t="s">
        <v>6297</v>
      </c>
      <c r="C777" s="2" t="s">
        <v>6387</v>
      </c>
      <c r="D777" s="2" t="s">
        <v>5530</v>
      </c>
    </row>
    <row r="778" spans="1:4" ht="13.5">
      <c r="A778" s="1">
        <v>3257008</v>
      </c>
      <c r="B778" s="1" t="s">
        <v>6297</v>
      </c>
      <c r="C778" s="1" t="s">
        <v>3204</v>
      </c>
      <c r="D778" s="1" t="s">
        <v>5530</v>
      </c>
    </row>
    <row r="779" spans="1:4" ht="13.5">
      <c r="A779" s="2">
        <v>3257302</v>
      </c>
      <c r="B779" s="2" t="s">
        <v>6297</v>
      </c>
      <c r="C779" s="2" t="s">
        <v>2492</v>
      </c>
      <c r="D779" s="2" t="s">
        <v>412</v>
      </c>
    </row>
    <row r="780" spans="1:4" ht="13.5">
      <c r="A780" s="1">
        <v>3257308</v>
      </c>
      <c r="B780" s="1" t="s">
        <v>6297</v>
      </c>
      <c r="C780" s="1" t="s">
        <v>4641</v>
      </c>
      <c r="D780" s="1" t="s">
        <v>412</v>
      </c>
    </row>
    <row r="781" spans="1:4" ht="13.5">
      <c r="A781" s="2">
        <v>3257434</v>
      </c>
      <c r="B781" s="2" t="s">
        <v>6297</v>
      </c>
      <c r="C781" s="2" t="s">
        <v>6302</v>
      </c>
      <c r="D781" s="2" t="s">
        <v>4537</v>
      </c>
    </row>
    <row r="782" spans="1:4" ht="13.5">
      <c r="A782" s="1">
        <v>3257436</v>
      </c>
      <c r="B782" s="1" t="s">
        <v>6297</v>
      </c>
      <c r="C782" s="1" t="s">
        <v>6303</v>
      </c>
      <c r="D782" s="1" t="s">
        <v>4537</v>
      </c>
    </row>
    <row r="783" spans="1:4" ht="13.5">
      <c r="A783" s="2">
        <v>3459452</v>
      </c>
      <c r="B783" s="2" t="s">
        <v>6297</v>
      </c>
      <c r="C783" s="2" t="s">
        <v>6304</v>
      </c>
      <c r="D783" s="2" t="s">
        <v>2554</v>
      </c>
    </row>
    <row r="784" spans="1:4" ht="13.5">
      <c r="A784" s="1">
        <v>3552364</v>
      </c>
      <c r="B784" s="1" t="s">
        <v>6297</v>
      </c>
      <c r="C784" s="1" t="s">
        <v>5674</v>
      </c>
      <c r="D784" s="1" t="s">
        <v>5456</v>
      </c>
    </row>
    <row r="785" spans="1:4" ht="13.5">
      <c r="A785" s="2">
        <v>3163484</v>
      </c>
      <c r="B785" s="2" t="s">
        <v>2631</v>
      </c>
      <c r="C785" s="2" t="s">
        <v>6557</v>
      </c>
      <c r="D785" s="2" t="s">
        <v>4000</v>
      </c>
    </row>
    <row r="786" spans="1:4" ht="13.5">
      <c r="A786" s="1">
        <v>3164171</v>
      </c>
      <c r="B786" s="1" t="s">
        <v>2631</v>
      </c>
      <c r="C786" s="1" t="s">
        <v>6860</v>
      </c>
      <c r="D786" s="1" t="s">
        <v>4479</v>
      </c>
    </row>
    <row r="787" spans="1:4" ht="13.5">
      <c r="A787" s="2">
        <v>3164305</v>
      </c>
      <c r="B787" s="2" t="s">
        <v>2631</v>
      </c>
      <c r="C787" s="2" t="s">
        <v>2975</v>
      </c>
      <c r="D787" s="2" t="s">
        <v>4000</v>
      </c>
    </row>
    <row r="788" spans="1:4" ht="13.5">
      <c r="A788" s="1">
        <v>3552365</v>
      </c>
      <c r="B788" s="1" t="s">
        <v>2631</v>
      </c>
      <c r="C788" s="1" t="s">
        <v>5692</v>
      </c>
      <c r="D788" s="1" t="s">
        <v>5456</v>
      </c>
    </row>
    <row r="789" spans="1:4" ht="13.5">
      <c r="A789" s="2">
        <v>3552817</v>
      </c>
      <c r="B789" s="2" t="s">
        <v>2631</v>
      </c>
      <c r="C789" s="2" t="s">
        <v>7049</v>
      </c>
      <c r="D789" s="2" t="s">
        <v>3117</v>
      </c>
    </row>
    <row r="790" spans="1:4" ht="13.5">
      <c r="A790" s="1">
        <v>3257529</v>
      </c>
      <c r="B790" s="1" t="s">
        <v>2632</v>
      </c>
      <c r="C790" s="1" t="s">
        <v>498</v>
      </c>
      <c r="D790" s="1" t="s">
        <v>3163</v>
      </c>
    </row>
    <row r="791" spans="1:4" ht="13.5">
      <c r="A791" s="2">
        <v>3257537</v>
      </c>
      <c r="B791" s="2" t="s">
        <v>2632</v>
      </c>
      <c r="C791" s="2" t="s">
        <v>915</v>
      </c>
      <c r="D791" s="2" t="s">
        <v>3163</v>
      </c>
    </row>
    <row r="792" spans="1:4" ht="13.5">
      <c r="A792" s="1">
        <v>3459832</v>
      </c>
      <c r="B792" s="1" t="s">
        <v>2632</v>
      </c>
      <c r="C792" s="1" t="s">
        <v>3234</v>
      </c>
      <c r="D792" s="1" t="s">
        <v>4067</v>
      </c>
    </row>
    <row r="793" spans="1:4" ht="13.5">
      <c r="A793" s="2">
        <v>3459857</v>
      </c>
      <c r="B793" s="2" t="s">
        <v>2632</v>
      </c>
      <c r="C793" s="2" t="s">
        <v>3420</v>
      </c>
      <c r="D793" s="2" t="s">
        <v>4784</v>
      </c>
    </row>
    <row r="794" spans="1:4" ht="13.5">
      <c r="A794" s="1">
        <v>3459872</v>
      </c>
      <c r="B794" s="1" t="s">
        <v>2632</v>
      </c>
      <c r="C794" s="1" t="s">
        <v>880</v>
      </c>
      <c r="D794" s="1" t="s">
        <v>687</v>
      </c>
    </row>
    <row r="795" spans="1:4" ht="13.5">
      <c r="A795" s="2">
        <v>3459876</v>
      </c>
      <c r="B795" s="2" t="s">
        <v>2632</v>
      </c>
      <c r="C795" s="2" t="s">
        <v>871</v>
      </c>
      <c r="D795" s="2" t="s">
        <v>687</v>
      </c>
    </row>
    <row r="796" spans="1:4" ht="13.5">
      <c r="A796" s="1">
        <v>3162665</v>
      </c>
      <c r="B796" s="1" t="s">
        <v>3757</v>
      </c>
      <c r="C796" s="1" t="s">
        <v>490</v>
      </c>
      <c r="D796" s="1" t="s">
        <v>3644</v>
      </c>
    </row>
    <row r="797" spans="1:4" ht="13.5">
      <c r="A797" s="2">
        <v>3459425</v>
      </c>
      <c r="B797" s="2" t="s">
        <v>3757</v>
      </c>
      <c r="C797" s="2" t="s">
        <v>5840</v>
      </c>
      <c r="D797" s="2" t="s">
        <v>4173</v>
      </c>
    </row>
    <row r="798" spans="1:4" ht="13.5">
      <c r="A798" s="1">
        <v>3751568</v>
      </c>
      <c r="B798" s="1" t="s">
        <v>3757</v>
      </c>
      <c r="C798" s="1" t="s">
        <v>5201</v>
      </c>
      <c r="D798" s="1" t="s">
        <v>7658</v>
      </c>
    </row>
    <row r="799" spans="1:4" ht="13.5">
      <c r="A799" s="2">
        <v>3163434</v>
      </c>
      <c r="B799" s="2" t="s">
        <v>1353</v>
      </c>
      <c r="C799" s="2" t="s">
        <v>5569</v>
      </c>
      <c r="D799" s="2" t="s">
        <v>7738</v>
      </c>
    </row>
    <row r="800" spans="1:4" ht="13.5">
      <c r="A800" s="1">
        <v>3360696</v>
      </c>
      <c r="B800" s="1" t="s">
        <v>2633</v>
      </c>
      <c r="C800" s="1" t="s">
        <v>6749</v>
      </c>
      <c r="D800" s="1" t="s">
        <v>7667</v>
      </c>
    </row>
    <row r="801" spans="1:4" ht="13.5">
      <c r="A801" s="2">
        <v>3361322</v>
      </c>
      <c r="B801" s="2" t="s">
        <v>2633</v>
      </c>
      <c r="C801" s="2" t="s">
        <v>6305</v>
      </c>
      <c r="D801" s="2" t="s">
        <v>7251</v>
      </c>
    </row>
    <row r="802" spans="1:4" ht="13.5">
      <c r="A802" s="1">
        <v>3361329</v>
      </c>
      <c r="B802" s="1" t="s">
        <v>2633</v>
      </c>
      <c r="C802" s="1" t="s">
        <v>3285</v>
      </c>
      <c r="D802" s="1" t="s">
        <v>7251</v>
      </c>
    </row>
    <row r="803" spans="1:4" ht="13.5">
      <c r="A803" s="2">
        <v>3652213</v>
      </c>
      <c r="B803" s="2" t="s">
        <v>2633</v>
      </c>
      <c r="C803" s="2" t="s">
        <v>3270</v>
      </c>
      <c r="D803" s="2" t="s">
        <v>4616</v>
      </c>
    </row>
    <row r="804" spans="1:4" ht="13.5">
      <c r="A804" s="1">
        <v>3163485</v>
      </c>
      <c r="B804" s="1" t="s">
        <v>1354</v>
      </c>
      <c r="C804" s="1" t="s">
        <v>5605</v>
      </c>
      <c r="D804" s="1" t="s">
        <v>1597</v>
      </c>
    </row>
    <row r="805" spans="1:4" ht="13.5">
      <c r="A805" s="2">
        <v>3163550</v>
      </c>
      <c r="B805" s="2" t="s">
        <v>1354</v>
      </c>
      <c r="C805" s="2" t="s">
        <v>5945</v>
      </c>
      <c r="D805" s="2" t="s">
        <v>1597</v>
      </c>
    </row>
    <row r="806" spans="1:4" ht="13.5">
      <c r="A806" s="1">
        <v>3164215</v>
      </c>
      <c r="B806" s="1" t="s">
        <v>1354</v>
      </c>
      <c r="C806" s="1" t="s">
        <v>476</v>
      </c>
      <c r="D806" s="1" t="s">
        <v>3098</v>
      </c>
    </row>
    <row r="807" spans="1:4" ht="13.5">
      <c r="A807" s="2">
        <v>3256020</v>
      </c>
      <c r="B807" s="2" t="s">
        <v>1354</v>
      </c>
      <c r="C807" s="2" t="s">
        <v>5247</v>
      </c>
      <c r="D807" s="2" t="s">
        <v>2558</v>
      </c>
    </row>
    <row r="808" spans="1:4" ht="13.5">
      <c r="A808" s="1">
        <v>3256328</v>
      </c>
      <c r="B808" s="1" t="s">
        <v>1354</v>
      </c>
      <c r="C808" s="1" t="s">
        <v>6730</v>
      </c>
      <c r="D808" s="1" t="s">
        <v>5816</v>
      </c>
    </row>
    <row r="809" spans="1:4" ht="13.5">
      <c r="A809" s="2">
        <v>3162204</v>
      </c>
      <c r="B809" s="2" t="s">
        <v>605</v>
      </c>
      <c r="C809" s="2" t="s">
        <v>2522</v>
      </c>
      <c r="D809" s="2" t="s">
        <v>2819</v>
      </c>
    </row>
    <row r="810" spans="1:4" ht="13.5">
      <c r="A810" s="1">
        <v>3162445</v>
      </c>
      <c r="B810" s="1" t="s">
        <v>605</v>
      </c>
      <c r="C810" s="1" t="s">
        <v>6306</v>
      </c>
      <c r="D810" s="1" t="s">
        <v>2798</v>
      </c>
    </row>
    <row r="811" spans="1:4" ht="13.5">
      <c r="A811" s="2">
        <v>3162765</v>
      </c>
      <c r="B811" s="2" t="s">
        <v>605</v>
      </c>
      <c r="C811" s="2" t="s">
        <v>6307</v>
      </c>
      <c r="D811" s="2" t="s">
        <v>7679</v>
      </c>
    </row>
    <row r="812" spans="1:4" ht="13.5">
      <c r="A812" s="1">
        <v>3162825</v>
      </c>
      <c r="B812" s="1" t="s">
        <v>605</v>
      </c>
      <c r="C812" s="1" t="s">
        <v>330</v>
      </c>
      <c r="D812" s="1" t="s">
        <v>7679</v>
      </c>
    </row>
    <row r="813" spans="1:4" ht="13.5">
      <c r="A813" s="2">
        <v>3163118</v>
      </c>
      <c r="B813" s="2" t="s">
        <v>605</v>
      </c>
      <c r="C813" s="2" t="s">
        <v>6392</v>
      </c>
      <c r="D813" s="2" t="s">
        <v>452</v>
      </c>
    </row>
    <row r="814" spans="1:4" ht="13.5">
      <c r="A814" s="1">
        <v>3164432</v>
      </c>
      <c r="B814" s="1" t="s">
        <v>605</v>
      </c>
      <c r="C814" s="1" t="s">
        <v>6308</v>
      </c>
      <c r="D814" s="1" t="s">
        <v>1604</v>
      </c>
    </row>
    <row r="815" spans="1:4" ht="13.5">
      <c r="A815" s="2">
        <v>3257053</v>
      </c>
      <c r="B815" s="2" t="s">
        <v>605</v>
      </c>
      <c r="C815" s="2" t="s">
        <v>6309</v>
      </c>
      <c r="D815" s="2" t="s">
        <v>6310</v>
      </c>
    </row>
    <row r="816" spans="1:4" ht="13.5">
      <c r="A816" s="1">
        <v>3257260</v>
      </c>
      <c r="B816" s="1" t="s">
        <v>605</v>
      </c>
      <c r="C816" s="1" t="s">
        <v>6311</v>
      </c>
      <c r="D816" s="1" t="s">
        <v>3155</v>
      </c>
    </row>
    <row r="817" spans="1:4" ht="13.5">
      <c r="A817" s="2">
        <v>3257519</v>
      </c>
      <c r="B817" s="2" t="s">
        <v>605</v>
      </c>
      <c r="C817" s="2" t="s">
        <v>878</v>
      </c>
      <c r="D817" s="2" t="s">
        <v>472</v>
      </c>
    </row>
    <row r="818" spans="1:4" ht="13.5">
      <c r="A818" s="1">
        <v>3257716</v>
      </c>
      <c r="B818" s="1" t="s">
        <v>605</v>
      </c>
      <c r="C818" s="1" t="s">
        <v>6312</v>
      </c>
      <c r="D818" s="1" t="s">
        <v>5128</v>
      </c>
    </row>
    <row r="819" spans="1:4" ht="13.5">
      <c r="A819" s="2">
        <v>3257717</v>
      </c>
      <c r="B819" s="2" t="s">
        <v>605</v>
      </c>
      <c r="C819" s="2" t="s">
        <v>6313</v>
      </c>
      <c r="D819" s="2" t="s">
        <v>5128</v>
      </c>
    </row>
    <row r="820" spans="1:4" ht="13.5">
      <c r="A820" s="1">
        <v>3257719</v>
      </c>
      <c r="B820" s="1" t="s">
        <v>605</v>
      </c>
      <c r="C820" s="1" t="s">
        <v>6314</v>
      </c>
      <c r="D820" s="1" t="s">
        <v>6310</v>
      </c>
    </row>
    <row r="821" spans="1:4" ht="13.5">
      <c r="A821" s="2">
        <v>3360609</v>
      </c>
      <c r="B821" s="2" t="s">
        <v>605</v>
      </c>
      <c r="C821" s="2" t="s">
        <v>922</v>
      </c>
      <c r="D821" s="2" t="s">
        <v>500</v>
      </c>
    </row>
    <row r="822" spans="1:4" ht="13.5">
      <c r="A822" s="1">
        <v>3361052</v>
      </c>
      <c r="B822" s="1" t="s">
        <v>605</v>
      </c>
      <c r="C822" s="1" t="s">
        <v>2622</v>
      </c>
      <c r="D822" s="1" t="s">
        <v>2817</v>
      </c>
    </row>
    <row r="823" spans="1:4" ht="13.5">
      <c r="A823" s="2">
        <v>3361251</v>
      </c>
      <c r="B823" s="2" t="s">
        <v>605</v>
      </c>
      <c r="C823" s="2" t="s">
        <v>5373</v>
      </c>
      <c r="D823" s="2" t="s">
        <v>1051</v>
      </c>
    </row>
    <row r="824" spans="1:4" ht="13.5">
      <c r="A824" s="1">
        <v>3361406</v>
      </c>
      <c r="B824" s="1" t="s">
        <v>605</v>
      </c>
      <c r="C824" s="1" t="s">
        <v>6315</v>
      </c>
      <c r="D824" s="1" t="s">
        <v>500</v>
      </c>
    </row>
    <row r="825" spans="1:4" ht="13.5">
      <c r="A825" s="2">
        <v>3361407</v>
      </c>
      <c r="B825" s="2" t="s">
        <v>605</v>
      </c>
      <c r="C825" s="2" t="s">
        <v>6316</v>
      </c>
      <c r="D825" s="2" t="s">
        <v>500</v>
      </c>
    </row>
    <row r="826" spans="1:4" ht="13.5">
      <c r="A826" s="1">
        <v>3361408</v>
      </c>
      <c r="B826" s="1" t="s">
        <v>605</v>
      </c>
      <c r="C826" s="1" t="s">
        <v>923</v>
      </c>
      <c r="D826" s="1" t="s">
        <v>500</v>
      </c>
    </row>
    <row r="827" spans="1:4" ht="13.5">
      <c r="A827" s="2">
        <v>3459228</v>
      </c>
      <c r="B827" s="2" t="s">
        <v>605</v>
      </c>
      <c r="C827" s="2" t="s">
        <v>429</v>
      </c>
      <c r="D827" s="2" t="s">
        <v>5715</v>
      </c>
    </row>
    <row r="828" spans="1:4" ht="13.5">
      <c r="A828" s="1">
        <v>3459512</v>
      </c>
      <c r="B828" s="1" t="s">
        <v>605</v>
      </c>
      <c r="C828" s="1" t="s">
        <v>5688</v>
      </c>
      <c r="D828" s="1" t="s">
        <v>2585</v>
      </c>
    </row>
    <row r="829" spans="1:4" ht="13.5">
      <c r="A829" s="2">
        <v>3459543</v>
      </c>
      <c r="B829" s="2" t="s">
        <v>605</v>
      </c>
      <c r="C829" s="2" t="s">
        <v>918</v>
      </c>
      <c r="D829" s="2" t="s">
        <v>6974</v>
      </c>
    </row>
    <row r="830" spans="1:4" ht="13.5">
      <c r="A830" s="1">
        <v>3459924</v>
      </c>
      <c r="B830" s="1" t="s">
        <v>605</v>
      </c>
      <c r="C830" s="1" t="s">
        <v>845</v>
      </c>
      <c r="D830" s="1" t="s">
        <v>6974</v>
      </c>
    </row>
    <row r="831" spans="1:4" ht="13.5">
      <c r="A831" s="2">
        <v>3163950</v>
      </c>
      <c r="B831" s="2" t="s">
        <v>6317</v>
      </c>
      <c r="C831" s="2" t="s">
        <v>6820</v>
      </c>
      <c r="D831" s="2" t="s">
        <v>7747</v>
      </c>
    </row>
    <row r="832" spans="1:4" ht="13.5">
      <c r="A832" s="1">
        <v>3361056</v>
      </c>
      <c r="B832" s="1" t="s">
        <v>6317</v>
      </c>
      <c r="C832" s="1" t="s">
        <v>6318</v>
      </c>
      <c r="D832" s="1" t="s">
        <v>3906</v>
      </c>
    </row>
    <row r="833" spans="1:4" ht="13.5">
      <c r="A833" s="2">
        <v>3361060</v>
      </c>
      <c r="B833" s="2" t="s">
        <v>6317</v>
      </c>
      <c r="C833" s="2" t="s">
        <v>6801</v>
      </c>
      <c r="D833" s="2" t="s">
        <v>4848</v>
      </c>
    </row>
    <row r="834" spans="1:4" ht="13.5">
      <c r="A834" s="1">
        <v>3651963</v>
      </c>
      <c r="B834" s="1" t="s">
        <v>6317</v>
      </c>
      <c r="C834" s="1" t="s">
        <v>6892</v>
      </c>
      <c r="D834" s="1" t="s">
        <v>2808</v>
      </c>
    </row>
    <row r="835" spans="1:4" ht="13.5">
      <c r="A835" s="2">
        <v>3552329</v>
      </c>
      <c r="B835" s="2" t="s">
        <v>6319</v>
      </c>
      <c r="C835" s="2" t="s">
        <v>5282</v>
      </c>
      <c r="D835" s="2" t="s">
        <v>1067</v>
      </c>
    </row>
    <row r="836" spans="1:4" ht="13.5">
      <c r="A836" s="1">
        <v>3552593</v>
      </c>
      <c r="B836" s="1" t="s">
        <v>6319</v>
      </c>
      <c r="C836" s="1" t="s">
        <v>4117</v>
      </c>
      <c r="D836" s="1" t="s">
        <v>777</v>
      </c>
    </row>
    <row r="837" spans="1:4" ht="13.5">
      <c r="A837" s="2">
        <v>3552698</v>
      </c>
      <c r="B837" s="2" t="s">
        <v>6319</v>
      </c>
      <c r="C837" s="2" t="s">
        <v>6320</v>
      </c>
      <c r="D837" s="2" t="s">
        <v>5522</v>
      </c>
    </row>
    <row r="838" spans="1:4" ht="13.5">
      <c r="A838" s="1">
        <v>3552702</v>
      </c>
      <c r="B838" s="1" t="s">
        <v>6319</v>
      </c>
      <c r="C838" s="1" t="s">
        <v>905</v>
      </c>
      <c r="D838" s="1" t="s">
        <v>2849</v>
      </c>
    </row>
    <row r="839" spans="1:4" ht="13.5">
      <c r="A839" s="2">
        <v>3552868</v>
      </c>
      <c r="B839" s="2" t="s">
        <v>6319</v>
      </c>
      <c r="C839" s="2" t="s">
        <v>5252</v>
      </c>
      <c r="D839" s="2" t="s">
        <v>2737</v>
      </c>
    </row>
    <row r="840" spans="1:4" ht="13.5">
      <c r="A840" s="1">
        <v>3552871</v>
      </c>
      <c r="B840" s="1" t="s">
        <v>6319</v>
      </c>
      <c r="C840" s="1" t="s">
        <v>5283</v>
      </c>
      <c r="D840" s="1" t="s">
        <v>2737</v>
      </c>
    </row>
    <row r="841" spans="1:4" ht="13.5">
      <c r="A841" s="2">
        <v>3552901</v>
      </c>
      <c r="B841" s="2" t="s">
        <v>6319</v>
      </c>
      <c r="C841" s="2" t="s">
        <v>5931</v>
      </c>
      <c r="D841" s="2" t="s">
        <v>5060</v>
      </c>
    </row>
    <row r="842" spans="1:4" ht="13.5">
      <c r="A842" s="1">
        <v>3552902</v>
      </c>
      <c r="B842" s="1" t="s">
        <v>6319</v>
      </c>
      <c r="C842" s="1" t="s">
        <v>5939</v>
      </c>
      <c r="D842" s="1" t="s">
        <v>5060</v>
      </c>
    </row>
    <row r="843" spans="1:4" ht="13.5">
      <c r="A843" s="2">
        <v>3552923</v>
      </c>
      <c r="B843" s="2" t="s">
        <v>6319</v>
      </c>
      <c r="C843" s="2" t="s">
        <v>5641</v>
      </c>
      <c r="D843" s="2" t="s">
        <v>6733</v>
      </c>
    </row>
    <row r="844" spans="1:4" ht="13.5">
      <c r="A844" s="1">
        <v>3552925</v>
      </c>
      <c r="B844" s="1" t="s">
        <v>6319</v>
      </c>
      <c r="C844" s="1" t="s">
        <v>5593</v>
      </c>
      <c r="D844" s="1" t="s">
        <v>6733</v>
      </c>
    </row>
    <row r="845" spans="1:4" ht="13.5">
      <c r="A845" s="2">
        <v>3552970</v>
      </c>
      <c r="B845" s="2" t="s">
        <v>6319</v>
      </c>
      <c r="C845" s="2" t="s">
        <v>900</v>
      </c>
      <c r="D845" s="2" t="s">
        <v>2068</v>
      </c>
    </row>
    <row r="846" spans="1:4" ht="13.5">
      <c r="A846" s="1">
        <v>3751700</v>
      </c>
      <c r="B846" s="1" t="s">
        <v>6319</v>
      </c>
      <c r="C846" s="1" t="s">
        <v>601</v>
      </c>
      <c r="D846" s="1" t="s">
        <v>2852</v>
      </c>
    </row>
    <row r="847" spans="1:4" ht="13.5">
      <c r="A847" s="2">
        <v>3751755</v>
      </c>
      <c r="B847" s="2" t="s">
        <v>6319</v>
      </c>
      <c r="C847" s="2" t="s">
        <v>888</v>
      </c>
      <c r="D847" s="2" t="s">
        <v>5657</v>
      </c>
    </row>
    <row r="848" spans="1:4" ht="13.5">
      <c r="A848" s="1">
        <v>3751760</v>
      </c>
      <c r="B848" s="1" t="s">
        <v>6319</v>
      </c>
      <c r="C848" s="1" t="s">
        <v>884</v>
      </c>
      <c r="D848" s="1" t="s">
        <v>5657</v>
      </c>
    </row>
    <row r="849" spans="1:4" ht="13.5">
      <c r="A849" s="2">
        <v>3751784</v>
      </c>
      <c r="B849" s="2" t="s">
        <v>6319</v>
      </c>
      <c r="C849" s="2" t="s">
        <v>3311</v>
      </c>
      <c r="D849" s="2" t="s">
        <v>5800</v>
      </c>
    </row>
    <row r="850" spans="1:4" ht="13.5">
      <c r="A850" s="1">
        <v>3751788</v>
      </c>
      <c r="B850" s="1" t="s">
        <v>6319</v>
      </c>
      <c r="C850" s="1" t="s">
        <v>3237</v>
      </c>
      <c r="D850" s="1" t="s">
        <v>3841</v>
      </c>
    </row>
    <row r="851" spans="1:4" ht="13.5">
      <c r="A851" s="2">
        <v>3751790</v>
      </c>
      <c r="B851" s="2" t="s">
        <v>6319</v>
      </c>
      <c r="C851" s="2" t="s">
        <v>3238</v>
      </c>
      <c r="D851" s="2" t="s">
        <v>3841</v>
      </c>
    </row>
    <row r="852" spans="1:4" ht="13.5">
      <c r="A852" s="1">
        <v>3851866</v>
      </c>
      <c r="B852" s="1" t="s">
        <v>6319</v>
      </c>
      <c r="C852" s="1" t="s">
        <v>917</v>
      </c>
      <c r="D852" s="1" t="s">
        <v>908</v>
      </c>
    </row>
    <row r="853" spans="1:4" ht="13.5">
      <c r="A853" s="2">
        <v>3852411</v>
      </c>
      <c r="B853" s="2" t="s">
        <v>6319</v>
      </c>
      <c r="C853" s="2" t="s">
        <v>3240</v>
      </c>
      <c r="D853" s="2" t="s">
        <v>299</v>
      </c>
    </row>
    <row r="854" spans="1:4" ht="13.5">
      <c r="A854" s="1">
        <v>3852416</v>
      </c>
      <c r="B854" s="1" t="s">
        <v>6319</v>
      </c>
      <c r="C854" s="1" t="s">
        <v>3455</v>
      </c>
      <c r="D854" s="1" t="s">
        <v>299</v>
      </c>
    </row>
    <row r="855" spans="1:4" ht="13.5">
      <c r="A855" s="2">
        <v>3257123</v>
      </c>
      <c r="B855" s="2" t="s">
        <v>2637</v>
      </c>
      <c r="C855" s="2" t="s">
        <v>6544</v>
      </c>
      <c r="D855" s="2" t="s">
        <v>7617</v>
      </c>
    </row>
    <row r="856" spans="1:4" ht="13.5">
      <c r="A856" s="1">
        <v>3458628</v>
      </c>
      <c r="B856" s="1" t="s">
        <v>2637</v>
      </c>
      <c r="C856" s="1" t="s">
        <v>5681</v>
      </c>
      <c r="D856" s="1" t="s">
        <v>3927</v>
      </c>
    </row>
    <row r="857" spans="1:4" ht="13.5">
      <c r="A857" s="2">
        <v>3459531</v>
      </c>
      <c r="B857" s="2" t="s">
        <v>5492</v>
      </c>
      <c r="C857" s="2" t="s">
        <v>7047</v>
      </c>
      <c r="D857" s="2" t="s">
        <v>767</v>
      </c>
    </row>
    <row r="858" spans="1:4" ht="13.5">
      <c r="A858" s="1">
        <v>3256895</v>
      </c>
      <c r="B858" s="1" t="s">
        <v>2638</v>
      </c>
      <c r="C858" s="1" t="s">
        <v>6790</v>
      </c>
      <c r="D858" s="1" t="s">
        <v>2558</v>
      </c>
    </row>
    <row r="859" spans="1:4" ht="13.5">
      <c r="A859" s="2">
        <v>3361189</v>
      </c>
      <c r="B859" s="2" t="s">
        <v>2638</v>
      </c>
      <c r="C859" s="2" t="s">
        <v>2494</v>
      </c>
      <c r="D859" s="2" t="s">
        <v>320</v>
      </c>
    </row>
    <row r="860" spans="1:4" ht="13.5">
      <c r="A860" s="1">
        <v>3164062</v>
      </c>
      <c r="B860" s="1" t="s">
        <v>5494</v>
      </c>
      <c r="C860" s="1" t="s">
        <v>4642</v>
      </c>
      <c r="D860" s="1" t="s">
        <v>5711</v>
      </c>
    </row>
    <row r="861" spans="1:4" ht="13.5">
      <c r="A861" s="2">
        <v>3361046</v>
      </c>
      <c r="B861" s="2" t="s">
        <v>5494</v>
      </c>
      <c r="C861" s="2" t="s">
        <v>5211</v>
      </c>
      <c r="D861" s="2" t="s">
        <v>1155</v>
      </c>
    </row>
    <row r="862" spans="1:4" ht="13.5">
      <c r="A862" s="1">
        <v>3163946</v>
      </c>
      <c r="B862" s="1" t="s">
        <v>3759</v>
      </c>
      <c r="C862" s="1" t="s">
        <v>4412</v>
      </c>
      <c r="D862" s="1" t="s">
        <v>4000</v>
      </c>
    </row>
    <row r="863" spans="1:4" ht="13.5">
      <c r="A863" s="2">
        <v>3458998</v>
      </c>
      <c r="B863" s="2" t="s">
        <v>3759</v>
      </c>
      <c r="C863" s="2" t="s">
        <v>6388</v>
      </c>
      <c r="D863" s="2" t="s">
        <v>7735</v>
      </c>
    </row>
    <row r="864" spans="1:4" ht="13.5">
      <c r="A864" s="1">
        <v>3459630</v>
      </c>
      <c r="B864" s="1" t="s">
        <v>3759</v>
      </c>
      <c r="C864" s="1" t="s">
        <v>6321</v>
      </c>
      <c r="D864" s="1" t="s">
        <v>739</v>
      </c>
    </row>
    <row r="865" spans="1:4" ht="13.5">
      <c r="A865" s="2">
        <v>3459632</v>
      </c>
      <c r="B865" s="2" t="s">
        <v>3759</v>
      </c>
      <c r="C865" s="2" t="s">
        <v>6322</v>
      </c>
      <c r="D865" s="2" t="s">
        <v>739</v>
      </c>
    </row>
    <row r="866" spans="1:4" ht="13.5">
      <c r="A866" s="1">
        <v>3162826</v>
      </c>
      <c r="B866" s="1" t="s">
        <v>3620</v>
      </c>
      <c r="C866" s="1" t="s">
        <v>5685</v>
      </c>
      <c r="D866" s="1" t="s">
        <v>1086</v>
      </c>
    </row>
    <row r="867" spans="1:4" ht="13.5">
      <c r="A867" s="2">
        <v>3163899</v>
      </c>
      <c r="B867" s="2" t="s">
        <v>3620</v>
      </c>
      <c r="C867" s="2" t="s">
        <v>5266</v>
      </c>
      <c r="D867" s="2" t="s">
        <v>7645</v>
      </c>
    </row>
    <row r="868" spans="1:4" ht="13.5">
      <c r="A868" s="1">
        <v>3256527</v>
      </c>
      <c r="B868" s="1" t="s">
        <v>3620</v>
      </c>
      <c r="C868" s="1" t="s">
        <v>3618</v>
      </c>
      <c r="D868" s="1" t="s">
        <v>4013</v>
      </c>
    </row>
    <row r="869" spans="1:4" ht="13.5">
      <c r="A869" s="2">
        <v>3256982</v>
      </c>
      <c r="B869" s="2" t="s">
        <v>3620</v>
      </c>
      <c r="C869" s="2" t="s">
        <v>5667</v>
      </c>
      <c r="D869" s="2" t="s">
        <v>4013</v>
      </c>
    </row>
    <row r="870" spans="1:4" ht="13.5">
      <c r="A870" s="1">
        <v>3458948</v>
      </c>
      <c r="B870" s="1" t="s">
        <v>3620</v>
      </c>
      <c r="C870" s="1" t="s">
        <v>5677</v>
      </c>
      <c r="D870" s="1" t="s">
        <v>1748</v>
      </c>
    </row>
    <row r="871" spans="1:4" ht="13.5">
      <c r="A871" s="2">
        <v>3552156</v>
      </c>
      <c r="B871" s="2" t="s">
        <v>3620</v>
      </c>
      <c r="C871" s="2" t="s">
        <v>419</v>
      </c>
      <c r="D871" s="2" t="s">
        <v>972</v>
      </c>
    </row>
    <row r="872" spans="1:4" ht="13.5">
      <c r="A872" s="1">
        <v>3552362</v>
      </c>
      <c r="B872" s="1" t="s">
        <v>3620</v>
      </c>
      <c r="C872" s="1" t="s">
        <v>5669</v>
      </c>
      <c r="D872" s="1" t="s">
        <v>4513</v>
      </c>
    </row>
    <row r="873" spans="1:4" ht="13.5">
      <c r="A873" s="2">
        <v>3552903</v>
      </c>
      <c r="B873" s="2" t="s">
        <v>3620</v>
      </c>
      <c r="C873" s="2" t="s">
        <v>6841</v>
      </c>
      <c r="D873" s="2" t="s">
        <v>5522</v>
      </c>
    </row>
    <row r="874" spans="1:4" ht="13.5">
      <c r="A874" s="1">
        <v>3651490</v>
      </c>
      <c r="B874" s="1" t="s">
        <v>3620</v>
      </c>
      <c r="C874" s="1" t="s">
        <v>6889</v>
      </c>
      <c r="D874" s="1" t="s">
        <v>6904</v>
      </c>
    </row>
    <row r="875" spans="1:4" ht="13.5">
      <c r="A875" s="2">
        <v>3652134</v>
      </c>
      <c r="B875" s="2" t="s">
        <v>3620</v>
      </c>
      <c r="C875" s="2" t="s">
        <v>404</v>
      </c>
      <c r="D875" s="2" t="s">
        <v>5603</v>
      </c>
    </row>
    <row r="876" spans="1:4" ht="13.5">
      <c r="A876" s="1">
        <v>3652139</v>
      </c>
      <c r="B876" s="1" t="s">
        <v>3620</v>
      </c>
      <c r="C876" s="1" t="s">
        <v>5888</v>
      </c>
      <c r="D876" s="1" t="s">
        <v>5603</v>
      </c>
    </row>
    <row r="877" spans="1:4" ht="13.5">
      <c r="A877" s="2">
        <v>3652141</v>
      </c>
      <c r="B877" s="2" t="s">
        <v>3620</v>
      </c>
      <c r="C877" s="2" t="s">
        <v>4900</v>
      </c>
      <c r="D877" s="2" t="s">
        <v>5603</v>
      </c>
    </row>
    <row r="878" spans="1:4" ht="13.5">
      <c r="A878" s="1">
        <v>3652146</v>
      </c>
      <c r="B878" s="1" t="s">
        <v>3620</v>
      </c>
      <c r="C878" s="1" t="s">
        <v>2455</v>
      </c>
      <c r="D878" s="1" t="s">
        <v>5603</v>
      </c>
    </row>
    <row r="879" spans="1:4" ht="13.5">
      <c r="A879" s="2">
        <v>3751168</v>
      </c>
      <c r="B879" s="2" t="s">
        <v>3620</v>
      </c>
      <c r="C879" s="2" t="s">
        <v>423</v>
      </c>
      <c r="D879" s="2" t="s">
        <v>450</v>
      </c>
    </row>
    <row r="880" spans="1:4" ht="13.5">
      <c r="A880" s="1">
        <v>3751265</v>
      </c>
      <c r="B880" s="1" t="s">
        <v>3620</v>
      </c>
      <c r="C880" s="1" t="s">
        <v>6382</v>
      </c>
      <c r="D880" s="1" t="s">
        <v>7658</v>
      </c>
    </row>
    <row r="881" spans="1:4" ht="13.5">
      <c r="A881" s="2">
        <v>3852256</v>
      </c>
      <c r="B881" s="2" t="s">
        <v>3620</v>
      </c>
      <c r="C881" s="2" t="s">
        <v>6624</v>
      </c>
      <c r="D881" s="2" t="s">
        <v>1759</v>
      </c>
    </row>
    <row r="882" spans="1:4" ht="13.5">
      <c r="A882" s="1">
        <v>3852292</v>
      </c>
      <c r="B882" s="1" t="s">
        <v>3620</v>
      </c>
      <c r="C882" s="1" t="s">
        <v>407</v>
      </c>
      <c r="D882" s="1" t="s">
        <v>2872</v>
      </c>
    </row>
    <row r="883" spans="1:4" ht="13.5">
      <c r="A883" s="2">
        <v>3852347</v>
      </c>
      <c r="B883" s="2" t="s">
        <v>3620</v>
      </c>
      <c r="C883" s="2" t="s">
        <v>2099</v>
      </c>
      <c r="D883" s="2" t="s">
        <v>1759</v>
      </c>
    </row>
    <row r="884" spans="1:4" ht="13.5">
      <c r="A884" s="1">
        <v>3852386</v>
      </c>
      <c r="B884" s="1" t="s">
        <v>3620</v>
      </c>
      <c r="C884" s="1" t="s">
        <v>4923</v>
      </c>
      <c r="D884" s="1" t="s">
        <v>2872</v>
      </c>
    </row>
    <row r="885" spans="1:4" ht="13.5">
      <c r="A885" s="2">
        <v>3852388</v>
      </c>
      <c r="B885" s="2" t="s">
        <v>3620</v>
      </c>
      <c r="C885" s="2" t="s">
        <v>2971</v>
      </c>
      <c r="D885" s="2" t="s">
        <v>2872</v>
      </c>
    </row>
    <row r="886" spans="1:4" ht="13.5">
      <c r="A886" s="1">
        <v>3852402</v>
      </c>
      <c r="B886" s="1" t="s">
        <v>3620</v>
      </c>
      <c r="C886" s="1" t="s">
        <v>3239</v>
      </c>
      <c r="D886" s="1" t="s">
        <v>2514</v>
      </c>
    </row>
    <row r="887" spans="1:4" ht="13.5">
      <c r="A887" s="2">
        <v>3459124</v>
      </c>
      <c r="B887" s="2" t="s">
        <v>6323</v>
      </c>
      <c r="C887" s="2" t="s">
        <v>6729</v>
      </c>
      <c r="D887" s="2" t="s">
        <v>668</v>
      </c>
    </row>
    <row r="888" spans="1:4" ht="13.5">
      <c r="A888" s="1">
        <v>3459220</v>
      </c>
      <c r="B888" s="1" t="s">
        <v>6323</v>
      </c>
      <c r="C888" s="1" t="s">
        <v>6834</v>
      </c>
      <c r="D888" s="1" t="s">
        <v>668</v>
      </c>
    </row>
    <row r="889" spans="1:4" ht="13.5">
      <c r="A889" s="2">
        <v>3459247</v>
      </c>
      <c r="B889" s="2" t="s">
        <v>6323</v>
      </c>
      <c r="C889" s="2" t="s">
        <v>4650</v>
      </c>
      <c r="D889" s="2" t="s">
        <v>2567</v>
      </c>
    </row>
    <row r="890" spans="1:4" ht="13.5">
      <c r="A890" s="1">
        <v>3651976</v>
      </c>
      <c r="B890" s="1" t="s">
        <v>3760</v>
      </c>
      <c r="C890" s="1" t="s">
        <v>7051</v>
      </c>
      <c r="D890" s="1" t="s">
        <v>5506</v>
      </c>
    </row>
    <row r="891" spans="1:4" ht="13.5">
      <c r="A891" s="2">
        <v>3163613</v>
      </c>
      <c r="B891" s="2" t="s">
        <v>610</v>
      </c>
      <c r="C891" s="2" t="s">
        <v>1977</v>
      </c>
      <c r="D891" s="2" t="s">
        <v>7738</v>
      </c>
    </row>
    <row r="892" spans="1:4" ht="13.5">
      <c r="A892" s="1">
        <v>3163684</v>
      </c>
      <c r="B892" s="1" t="s">
        <v>610</v>
      </c>
      <c r="C892" s="1" t="s">
        <v>7452</v>
      </c>
      <c r="D892" s="1" t="s">
        <v>5453</v>
      </c>
    </row>
    <row r="893" spans="1:4" ht="13.5">
      <c r="A893" s="2">
        <v>3163924</v>
      </c>
      <c r="B893" s="2" t="s">
        <v>610</v>
      </c>
      <c r="C893" s="2" t="s">
        <v>6768</v>
      </c>
      <c r="D893" s="2" t="s">
        <v>4882</v>
      </c>
    </row>
    <row r="894" spans="1:4" ht="13.5">
      <c r="A894" s="1">
        <v>3164069</v>
      </c>
      <c r="B894" s="1" t="s">
        <v>610</v>
      </c>
      <c r="C894" s="1" t="s">
        <v>894</v>
      </c>
      <c r="D894" s="1" t="s">
        <v>5905</v>
      </c>
    </row>
    <row r="895" spans="1:4" ht="13.5">
      <c r="A895" s="2">
        <v>3164151</v>
      </c>
      <c r="B895" s="2" t="s">
        <v>610</v>
      </c>
      <c r="C895" s="2" t="s">
        <v>2944</v>
      </c>
      <c r="D895" s="2" t="s">
        <v>5905</v>
      </c>
    </row>
    <row r="896" spans="1:4" ht="13.5">
      <c r="A896" s="1">
        <v>3256674</v>
      </c>
      <c r="B896" s="1" t="s">
        <v>610</v>
      </c>
      <c r="C896" s="1" t="s">
        <v>481</v>
      </c>
      <c r="D896" s="1" t="s">
        <v>4719</v>
      </c>
    </row>
    <row r="897" spans="1:4" ht="13.5">
      <c r="A897" s="2">
        <v>3256770</v>
      </c>
      <c r="B897" s="2" t="s">
        <v>610</v>
      </c>
      <c r="C897" s="2" t="s">
        <v>7367</v>
      </c>
      <c r="D897" s="2" t="s">
        <v>7020</v>
      </c>
    </row>
    <row r="898" spans="1:4" ht="13.5">
      <c r="A898" s="1">
        <v>3257322</v>
      </c>
      <c r="B898" s="1" t="s">
        <v>610</v>
      </c>
      <c r="C898" s="1" t="s">
        <v>6324</v>
      </c>
      <c r="D898" s="1" t="s">
        <v>2572</v>
      </c>
    </row>
    <row r="899" spans="1:4" ht="13.5">
      <c r="A899" s="2">
        <v>3257323</v>
      </c>
      <c r="B899" s="2" t="s">
        <v>610</v>
      </c>
      <c r="C899" s="2" t="s">
        <v>6325</v>
      </c>
      <c r="D899" s="2" t="s">
        <v>2572</v>
      </c>
    </row>
    <row r="900" spans="1:4" ht="13.5">
      <c r="A900" s="1">
        <v>3257333</v>
      </c>
      <c r="B900" s="1" t="s">
        <v>610</v>
      </c>
      <c r="C900" s="1" t="s">
        <v>6326</v>
      </c>
      <c r="D900" s="1" t="s">
        <v>6394</v>
      </c>
    </row>
    <row r="901" spans="1:4" ht="13.5">
      <c r="A901" s="2">
        <v>3257335</v>
      </c>
      <c r="B901" s="2" t="s">
        <v>610</v>
      </c>
      <c r="C901" s="2" t="s">
        <v>6327</v>
      </c>
      <c r="D901" s="2" t="s">
        <v>6394</v>
      </c>
    </row>
    <row r="902" spans="1:4" ht="13.5">
      <c r="A902" s="1">
        <v>3257337</v>
      </c>
      <c r="B902" s="1" t="s">
        <v>610</v>
      </c>
      <c r="C902" s="1" t="s">
        <v>6328</v>
      </c>
      <c r="D902" s="1" t="s">
        <v>6394</v>
      </c>
    </row>
    <row r="903" spans="1:4" ht="13.5">
      <c r="A903" s="2">
        <v>3257397</v>
      </c>
      <c r="B903" s="2" t="s">
        <v>610</v>
      </c>
      <c r="C903" s="2" t="s">
        <v>593</v>
      </c>
      <c r="D903" s="2" t="s">
        <v>592</v>
      </c>
    </row>
    <row r="904" spans="1:4" ht="13.5">
      <c r="A904" s="1">
        <v>3257405</v>
      </c>
      <c r="B904" s="1" t="s">
        <v>610</v>
      </c>
      <c r="C904" s="1" t="s">
        <v>594</v>
      </c>
      <c r="D904" s="1" t="s">
        <v>5687</v>
      </c>
    </row>
    <row r="905" spans="1:4" ht="13.5">
      <c r="A905" s="2">
        <v>3257411</v>
      </c>
      <c r="B905" s="2" t="s">
        <v>610</v>
      </c>
      <c r="C905" s="2" t="s">
        <v>263</v>
      </c>
      <c r="D905" s="2" t="s">
        <v>3229</v>
      </c>
    </row>
    <row r="906" spans="1:4" ht="13.5">
      <c r="A906" s="1">
        <v>3257415</v>
      </c>
      <c r="B906" s="1" t="s">
        <v>610</v>
      </c>
      <c r="C906" s="1" t="s">
        <v>264</v>
      </c>
      <c r="D906" s="1" t="s">
        <v>3229</v>
      </c>
    </row>
    <row r="907" spans="1:4" ht="13.5">
      <c r="A907" s="2">
        <v>3257554</v>
      </c>
      <c r="B907" s="2" t="s">
        <v>610</v>
      </c>
      <c r="C907" s="2" t="s">
        <v>2948</v>
      </c>
      <c r="D907" s="2" t="s">
        <v>592</v>
      </c>
    </row>
    <row r="908" spans="1:4" ht="13.5">
      <c r="A908" s="1">
        <v>3257568</v>
      </c>
      <c r="B908" s="1" t="s">
        <v>610</v>
      </c>
      <c r="C908" s="1" t="s">
        <v>6329</v>
      </c>
      <c r="D908" s="1" t="s">
        <v>4719</v>
      </c>
    </row>
    <row r="909" spans="1:4" ht="13.5">
      <c r="A909" s="2">
        <v>3257593</v>
      </c>
      <c r="B909" s="2" t="s">
        <v>610</v>
      </c>
      <c r="C909" s="2" t="s">
        <v>861</v>
      </c>
      <c r="D909" s="2" t="s">
        <v>5303</v>
      </c>
    </row>
    <row r="910" spans="1:4" ht="13.5">
      <c r="A910" s="1">
        <v>3257640</v>
      </c>
      <c r="B910" s="1" t="s">
        <v>610</v>
      </c>
      <c r="C910" s="1" t="s">
        <v>2955</v>
      </c>
      <c r="D910" s="1" t="s">
        <v>897</v>
      </c>
    </row>
    <row r="911" spans="1:4" ht="13.5">
      <c r="A911" s="2">
        <v>3257643</v>
      </c>
      <c r="B911" s="2" t="s">
        <v>610</v>
      </c>
      <c r="C911" s="2" t="s">
        <v>899</v>
      </c>
      <c r="D911" s="2" t="s">
        <v>897</v>
      </c>
    </row>
    <row r="912" spans="1:4" ht="13.5">
      <c r="A912" s="1">
        <v>3257644</v>
      </c>
      <c r="B912" s="1" t="s">
        <v>610</v>
      </c>
      <c r="C912" s="1" t="s">
        <v>6330</v>
      </c>
      <c r="D912" s="1" t="s">
        <v>897</v>
      </c>
    </row>
    <row r="913" spans="1:4" ht="13.5">
      <c r="A913" s="2">
        <v>3257645</v>
      </c>
      <c r="B913" s="2" t="s">
        <v>610</v>
      </c>
      <c r="C913" s="2" t="s">
        <v>2956</v>
      </c>
      <c r="D913" s="2" t="s">
        <v>897</v>
      </c>
    </row>
    <row r="914" spans="1:4" ht="13.5">
      <c r="A914" s="1">
        <v>3257651</v>
      </c>
      <c r="B914" s="1" t="s">
        <v>610</v>
      </c>
      <c r="C914" s="1" t="s">
        <v>2958</v>
      </c>
      <c r="D914" s="1" t="s">
        <v>592</v>
      </c>
    </row>
    <row r="915" spans="1:4" ht="13.5">
      <c r="A915" s="2">
        <v>3257671</v>
      </c>
      <c r="B915" s="2" t="s">
        <v>610</v>
      </c>
      <c r="C915" s="2" t="s">
        <v>6331</v>
      </c>
      <c r="D915" s="2" t="s">
        <v>4154</v>
      </c>
    </row>
    <row r="916" spans="1:4" ht="13.5">
      <c r="A916" s="1">
        <v>3257672</v>
      </c>
      <c r="B916" s="1" t="s">
        <v>610</v>
      </c>
      <c r="C916" s="1" t="s">
        <v>6332</v>
      </c>
      <c r="D916" s="1" t="s">
        <v>4154</v>
      </c>
    </row>
    <row r="917" spans="1:4" ht="13.5">
      <c r="A917" s="2">
        <v>3257673</v>
      </c>
      <c r="B917" s="2" t="s">
        <v>610</v>
      </c>
      <c r="C917" s="2" t="s">
        <v>6333</v>
      </c>
      <c r="D917" s="2" t="s">
        <v>4154</v>
      </c>
    </row>
    <row r="918" spans="1:4" ht="13.5">
      <c r="A918" s="1">
        <v>3257675</v>
      </c>
      <c r="B918" s="1" t="s">
        <v>610</v>
      </c>
      <c r="C918" s="1" t="s">
        <v>6334</v>
      </c>
      <c r="D918" s="1" t="s">
        <v>4154</v>
      </c>
    </row>
    <row r="919" spans="1:4" ht="13.5">
      <c r="A919" s="2">
        <v>3361073</v>
      </c>
      <c r="B919" s="2" t="s">
        <v>610</v>
      </c>
      <c r="C919" s="2" t="s">
        <v>6673</v>
      </c>
      <c r="D919" s="2" t="s">
        <v>2565</v>
      </c>
    </row>
    <row r="920" spans="1:4" ht="13.5">
      <c r="A920" s="1">
        <v>3751292</v>
      </c>
      <c r="B920" s="1" t="s">
        <v>610</v>
      </c>
      <c r="C920" s="1" t="s">
        <v>434</v>
      </c>
      <c r="D920" s="1" t="s">
        <v>5429</v>
      </c>
    </row>
    <row r="921" spans="1:4" ht="13.5">
      <c r="A921" s="2">
        <v>3751296</v>
      </c>
      <c r="B921" s="2" t="s">
        <v>610</v>
      </c>
      <c r="C921" s="2" t="s">
        <v>6396</v>
      </c>
      <c r="D921" s="2" t="s">
        <v>5429</v>
      </c>
    </row>
    <row r="922" spans="1:4" ht="13.5">
      <c r="A922" s="1">
        <v>3852207</v>
      </c>
      <c r="B922" s="1" t="s">
        <v>610</v>
      </c>
      <c r="C922" s="1" t="s">
        <v>7709</v>
      </c>
      <c r="D922" s="1" t="s">
        <v>4086</v>
      </c>
    </row>
    <row r="923" spans="1:4" ht="13.5">
      <c r="A923" s="2">
        <v>3162713</v>
      </c>
      <c r="B923" s="2" t="s">
        <v>6335</v>
      </c>
      <c r="C923" s="2" t="s">
        <v>2941</v>
      </c>
      <c r="D923" s="2" t="s">
        <v>7684</v>
      </c>
    </row>
    <row r="924" spans="1:4" ht="13.5">
      <c r="A924" s="1">
        <v>3162714</v>
      </c>
      <c r="B924" s="1" t="s">
        <v>6335</v>
      </c>
      <c r="C924" s="1" t="s">
        <v>3035</v>
      </c>
      <c r="D924" s="1" t="s">
        <v>7747</v>
      </c>
    </row>
    <row r="925" spans="1:4" ht="13.5">
      <c r="A925" s="2">
        <v>3163544</v>
      </c>
      <c r="B925" s="2" t="s">
        <v>6335</v>
      </c>
      <c r="C925" s="2" t="s">
        <v>5014</v>
      </c>
      <c r="D925" s="2" t="s">
        <v>1611</v>
      </c>
    </row>
    <row r="926" spans="1:4" ht="13.5">
      <c r="A926" s="1">
        <v>3361190</v>
      </c>
      <c r="B926" s="1" t="s">
        <v>6335</v>
      </c>
      <c r="C926" s="1" t="s">
        <v>5575</v>
      </c>
      <c r="D926" s="1" t="s">
        <v>3875</v>
      </c>
    </row>
    <row r="927" spans="1:4" ht="13.5">
      <c r="A927" s="2">
        <v>3459328</v>
      </c>
      <c r="B927" s="2" t="s">
        <v>6335</v>
      </c>
      <c r="C927" s="2" t="s">
        <v>1785</v>
      </c>
      <c r="D927" s="2" t="s">
        <v>2567</v>
      </c>
    </row>
    <row r="928" spans="1:4" ht="13.5">
      <c r="A928" s="1">
        <v>3360673</v>
      </c>
      <c r="B928" s="1" t="s">
        <v>6336</v>
      </c>
      <c r="C928" s="1" t="s">
        <v>6741</v>
      </c>
      <c r="D928" s="1" t="s">
        <v>717</v>
      </c>
    </row>
    <row r="929" spans="1:4" ht="13.5">
      <c r="A929" s="2">
        <v>3459253</v>
      </c>
      <c r="B929" s="2" t="s">
        <v>6336</v>
      </c>
      <c r="C929" s="2" t="s">
        <v>5881</v>
      </c>
      <c r="D929" s="2" t="s">
        <v>6922</v>
      </c>
    </row>
    <row r="930" spans="1:4" ht="13.5">
      <c r="A930" s="1">
        <v>3459656</v>
      </c>
      <c r="B930" s="1" t="s">
        <v>6336</v>
      </c>
      <c r="C930" s="1" t="s">
        <v>6403</v>
      </c>
      <c r="D930" s="1" t="s">
        <v>7740</v>
      </c>
    </row>
    <row r="931" spans="1:4" ht="13.5">
      <c r="A931" s="2">
        <v>3163492</v>
      </c>
      <c r="B931" s="2" t="s">
        <v>3817</v>
      </c>
      <c r="C931" s="2" t="s">
        <v>6805</v>
      </c>
      <c r="D931" s="2" t="s">
        <v>5447</v>
      </c>
    </row>
    <row r="932" spans="1:4" ht="13.5">
      <c r="A932" s="1">
        <v>3360439</v>
      </c>
      <c r="B932" s="1" t="s">
        <v>3817</v>
      </c>
      <c r="C932" s="1" t="s">
        <v>5243</v>
      </c>
      <c r="D932" s="1" t="s">
        <v>7580</v>
      </c>
    </row>
    <row r="933" spans="1:4" ht="13.5">
      <c r="A933" s="2">
        <v>3360998</v>
      </c>
      <c r="B933" s="2" t="s">
        <v>3817</v>
      </c>
      <c r="C933" s="2" t="s">
        <v>4120</v>
      </c>
      <c r="D933" s="2" t="s">
        <v>4604</v>
      </c>
    </row>
    <row r="934" spans="1:4" ht="13.5">
      <c r="A934" s="1">
        <v>3459679</v>
      </c>
      <c r="B934" s="1" t="s">
        <v>3817</v>
      </c>
      <c r="C934" s="1" t="s">
        <v>5245</v>
      </c>
      <c r="D934" s="1" t="s">
        <v>697</v>
      </c>
    </row>
    <row r="935" spans="1:4" ht="13.5">
      <c r="A935" s="2">
        <v>3552629</v>
      </c>
      <c r="B935" s="2" t="s">
        <v>3817</v>
      </c>
      <c r="C935" s="2" t="s">
        <v>7455</v>
      </c>
      <c r="D935" s="2" t="s">
        <v>7549</v>
      </c>
    </row>
    <row r="936" spans="1:4" ht="13.5">
      <c r="A936" s="1">
        <v>3552637</v>
      </c>
      <c r="B936" s="1" t="s">
        <v>3817</v>
      </c>
      <c r="C936" s="1" t="s">
        <v>5205</v>
      </c>
      <c r="D936" s="1" t="s">
        <v>7549</v>
      </c>
    </row>
    <row r="937" spans="1:4" ht="13.5">
      <c r="A937" s="2">
        <v>3651828</v>
      </c>
      <c r="B937" s="2" t="s">
        <v>3817</v>
      </c>
      <c r="C937" s="2" t="s">
        <v>5352</v>
      </c>
      <c r="D937" s="2" t="s">
        <v>5353</v>
      </c>
    </row>
    <row r="938" spans="1:4" ht="13.5">
      <c r="A938" s="1">
        <v>3652045</v>
      </c>
      <c r="B938" s="1" t="s">
        <v>3817</v>
      </c>
      <c r="C938" s="1" t="s">
        <v>6787</v>
      </c>
      <c r="D938" s="1" t="s">
        <v>6916</v>
      </c>
    </row>
    <row r="939" spans="1:4" ht="13.5">
      <c r="A939" s="2">
        <v>3652204</v>
      </c>
      <c r="B939" s="2" t="s">
        <v>3817</v>
      </c>
      <c r="C939" s="2" t="s">
        <v>891</v>
      </c>
      <c r="D939" s="2" t="s">
        <v>4616</v>
      </c>
    </row>
    <row r="940" spans="1:4" ht="13.5">
      <c r="A940" s="1">
        <v>3852082</v>
      </c>
      <c r="B940" s="1" t="s">
        <v>3817</v>
      </c>
      <c r="C940" s="1" t="s">
        <v>6812</v>
      </c>
      <c r="D940" s="1" t="s">
        <v>5724</v>
      </c>
    </row>
    <row r="941" spans="1:4" ht="13.5">
      <c r="A941" s="2">
        <v>3163182</v>
      </c>
      <c r="B941" s="2" t="s">
        <v>6337</v>
      </c>
      <c r="C941" s="2" t="s">
        <v>5338</v>
      </c>
      <c r="D941" s="2" t="s">
        <v>7648</v>
      </c>
    </row>
    <row r="942" spans="1:4" ht="13.5">
      <c r="A942" s="1">
        <v>3361090</v>
      </c>
      <c r="B942" s="1" t="s">
        <v>6337</v>
      </c>
      <c r="C942" s="1" t="s">
        <v>5261</v>
      </c>
      <c r="D942" s="1" t="s">
        <v>2562</v>
      </c>
    </row>
    <row r="943" spans="1:4" ht="13.5">
      <c r="A943" s="2">
        <v>3257185</v>
      </c>
      <c r="B943" s="2" t="s">
        <v>3761</v>
      </c>
      <c r="C943" s="2" t="s">
        <v>6672</v>
      </c>
      <c r="D943" s="2" t="s">
        <v>7020</v>
      </c>
    </row>
    <row r="944" spans="1:4" ht="13.5">
      <c r="A944" s="1">
        <v>3257258</v>
      </c>
      <c r="B944" s="1" t="s">
        <v>3761</v>
      </c>
      <c r="C944" s="1" t="s">
        <v>6853</v>
      </c>
      <c r="D944" s="1" t="s">
        <v>658</v>
      </c>
    </row>
    <row r="945" spans="1:4" ht="13.5">
      <c r="A945" s="2">
        <v>3361080</v>
      </c>
      <c r="B945" s="2" t="s">
        <v>3761</v>
      </c>
      <c r="C945" s="2" t="s">
        <v>5591</v>
      </c>
      <c r="D945" s="2" t="s">
        <v>7667</v>
      </c>
    </row>
    <row r="946" spans="1:4" ht="13.5">
      <c r="A946" s="1">
        <v>3361139</v>
      </c>
      <c r="B946" s="1" t="s">
        <v>3761</v>
      </c>
      <c r="C946" s="1" t="s">
        <v>4114</v>
      </c>
      <c r="D946" s="1" t="s">
        <v>2382</v>
      </c>
    </row>
    <row r="947" spans="1:4" ht="13.5">
      <c r="A947" s="2">
        <v>3552622</v>
      </c>
      <c r="B947" s="2" t="s">
        <v>3831</v>
      </c>
      <c r="C947" s="2" t="s">
        <v>7041</v>
      </c>
      <c r="D947" s="2" t="s">
        <v>7549</v>
      </c>
    </row>
    <row r="948" spans="1:4" ht="13.5">
      <c r="A948" s="1">
        <v>3552872</v>
      </c>
      <c r="B948" s="1" t="s">
        <v>3831</v>
      </c>
      <c r="C948" s="1" t="s">
        <v>5253</v>
      </c>
      <c r="D948" s="1" t="s">
        <v>2737</v>
      </c>
    </row>
    <row r="949" spans="1:4" ht="13.5">
      <c r="A949" s="2">
        <v>3552982</v>
      </c>
      <c r="B949" s="2" t="s">
        <v>3831</v>
      </c>
      <c r="C949" s="2" t="s">
        <v>3432</v>
      </c>
      <c r="D949" s="2" t="s">
        <v>2737</v>
      </c>
    </row>
    <row r="950" spans="1:4" ht="13.5">
      <c r="A950" s="1">
        <v>3553022</v>
      </c>
      <c r="B950" s="1" t="s">
        <v>3831</v>
      </c>
      <c r="C950" s="1" t="s">
        <v>925</v>
      </c>
      <c r="D950" s="1" t="s">
        <v>2849</v>
      </c>
    </row>
    <row r="951" spans="1:4" ht="13.5">
      <c r="A951" s="2">
        <v>3553046</v>
      </c>
      <c r="B951" s="2" t="s">
        <v>3831</v>
      </c>
      <c r="C951" s="2" t="s">
        <v>6338</v>
      </c>
      <c r="D951" s="2" t="s">
        <v>5522</v>
      </c>
    </row>
    <row r="952" spans="1:4" ht="13.5">
      <c r="A952" s="1">
        <v>3553047</v>
      </c>
      <c r="B952" s="1" t="s">
        <v>3831</v>
      </c>
      <c r="C952" s="1" t="s">
        <v>6339</v>
      </c>
      <c r="D952" s="1" t="s">
        <v>5522</v>
      </c>
    </row>
    <row r="953" spans="1:4" ht="13.5">
      <c r="A953" s="2">
        <v>3652058</v>
      </c>
      <c r="B953" s="2" t="s">
        <v>3831</v>
      </c>
      <c r="C953" s="2" t="s">
        <v>6542</v>
      </c>
      <c r="D953" s="2" t="s">
        <v>7011</v>
      </c>
    </row>
    <row r="954" spans="1:4" ht="13.5">
      <c r="A954" s="1">
        <v>3164031</v>
      </c>
      <c r="B954" s="1" t="s">
        <v>2643</v>
      </c>
      <c r="C954" s="1" t="s">
        <v>5878</v>
      </c>
      <c r="D954" s="1" t="s">
        <v>2596</v>
      </c>
    </row>
    <row r="955" spans="1:4" ht="13.5">
      <c r="A955" s="2">
        <v>3257077</v>
      </c>
      <c r="B955" s="2" t="s">
        <v>2643</v>
      </c>
      <c r="C955" s="2" t="s">
        <v>6821</v>
      </c>
      <c r="D955" s="2" t="s">
        <v>2558</v>
      </c>
    </row>
    <row r="956" spans="1:4" ht="13.5">
      <c r="A956" s="1">
        <v>3257211</v>
      </c>
      <c r="B956" s="1" t="s">
        <v>2643</v>
      </c>
      <c r="C956" s="1" t="s">
        <v>5566</v>
      </c>
      <c r="D956" s="1" t="s">
        <v>2558</v>
      </c>
    </row>
    <row r="957" spans="1:4" ht="13.5">
      <c r="A957" s="2">
        <v>3652097</v>
      </c>
      <c r="B957" s="2" t="s">
        <v>2643</v>
      </c>
      <c r="C957" s="2" t="s">
        <v>4327</v>
      </c>
      <c r="D957" s="2" t="s">
        <v>2907</v>
      </c>
    </row>
    <row r="958" spans="1:4" ht="13.5">
      <c r="A958" s="1">
        <v>3852035</v>
      </c>
      <c r="B958" s="1" t="s">
        <v>2643</v>
      </c>
      <c r="C958" s="1" t="s">
        <v>7316</v>
      </c>
      <c r="D958" s="1" t="s">
        <v>1065</v>
      </c>
    </row>
    <row r="959" spans="1:4" ht="13.5">
      <c r="A959" s="2">
        <v>3852067</v>
      </c>
      <c r="B959" s="2" t="s">
        <v>2643</v>
      </c>
      <c r="C959" s="2" t="s">
        <v>4645</v>
      </c>
      <c r="D959" s="2" t="s">
        <v>1065</v>
      </c>
    </row>
    <row r="960" spans="1:4" ht="13.5">
      <c r="A960" s="1">
        <v>3164085</v>
      </c>
      <c r="B960" s="1" t="s">
        <v>3762</v>
      </c>
      <c r="C960" s="1" t="s">
        <v>7703</v>
      </c>
      <c r="D960" s="1" t="s">
        <v>7733</v>
      </c>
    </row>
    <row r="961" spans="1:4" ht="13.5">
      <c r="A961" s="2">
        <v>3459173</v>
      </c>
      <c r="B961" s="2" t="s">
        <v>3762</v>
      </c>
      <c r="C961" s="2" t="s">
        <v>5360</v>
      </c>
      <c r="D961" s="2" t="s">
        <v>2554</v>
      </c>
    </row>
    <row r="962" spans="1:4" ht="13.5">
      <c r="A962" s="1">
        <v>3459676</v>
      </c>
      <c r="B962" s="1" t="s">
        <v>3762</v>
      </c>
      <c r="C962" s="1" t="s">
        <v>2449</v>
      </c>
      <c r="D962" s="1" t="s">
        <v>6404</v>
      </c>
    </row>
    <row r="963" spans="1:4" ht="13.5">
      <c r="A963" s="2">
        <v>3651506</v>
      </c>
      <c r="B963" s="2" t="s">
        <v>3762</v>
      </c>
      <c r="C963" s="2" t="s">
        <v>6734</v>
      </c>
      <c r="D963" s="2" t="s">
        <v>2387</v>
      </c>
    </row>
    <row r="964" spans="1:4" ht="13.5">
      <c r="A964" s="1">
        <v>3751775</v>
      </c>
      <c r="B964" s="1" t="s">
        <v>3762</v>
      </c>
      <c r="C964" s="1" t="s">
        <v>2930</v>
      </c>
      <c r="D964" s="1" t="s">
        <v>7658</v>
      </c>
    </row>
    <row r="965" spans="1:4" ht="13.5">
      <c r="A965" s="2">
        <v>3852146</v>
      </c>
      <c r="B965" s="2" t="s">
        <v>3762</v>
      </c>
      <c r="C965" s="2" t="s">
        <v>4106</v>
      </c>
      <c r="D965" s="2" t="s">
        <v>6743</v>
      </c>
    </row>
    <row r="966" spans="1:4" ht="13.5">
      <c r="A966" s="1">
        <v>3552585</v>
      </c>
      <c r="B966" s="1" t="s">
        <v>6340</v>
      </c>
      <c r="C966" s="1" t="s">
        <v>5212</v>
      </c>
      <c r="D966" s="1" t="s">
        <v>972</v>
      </c>
    </row>
    <row r="967" spans="1:4" ht="13.5">
      <c r="A967" s="2">
        <v>3552742</v>
      </c>
      <c r="B967" s="2" t="s">
        <v>6340</v>
      </c>
      <c r="C967" s="2" t="s">
        <v>5576</v>
      </c>
      <c r="D967" s="2" t="s">
        <v>972</v>
      </c>
    </row>
    <row r="968" spans="1:4" ht="13.5">
      <c r="A968" s="1">
        <v>3163760</v>
      </c>
      <c r="B968" s="1" t="s">
        <v>6341</v>
      </c>
      <c r="C968" s="1" t="s">
        <v>5646</v>
      </c>
      <c r="D968" s="1" t="s">
        <v>7747</v>
      </c>
    </row>
    <row r="969" spans="1:4" ht="13.5">
      <c r="A969" s="2">
        <v>3257024</v>
      </c>
      <c r="B969" s="2" t="s">
        <v>6341</v>
      </c>
      <c r="C969" s="2" t="s">
        <v>4112</v>
      </c>
      <c r="D969" s="2" t="s">
        <v>4065</v>
      </c>
    </row>
    <row r="970" spans="1:4" ht="13.5">
      <c r="A970" s="1">
        <v>3257439</v>
      </c>
      <c r="B970" s="1" t="s">
        <v>6341</v>
      </c>
      <c r="C970" s="1" t="s">
        <v>7699</v>
      </c>
      <c r="D970" s="1" t="s">
        <v>2926</v>
      </c>
    </row>
    <row r="971" spans="1:4" ht="13.5">
      <c r="A971" s="2">
        <v>3552563</v>
      </c>
      <c r="B971" s="2" t="s">
        <v>6341</v>
      </c>
      <c r="C971" s="2" t="s">
        <v>5470</v>
      </c>
      <c r="D971" s="2" t="s">
        <v>7726</v>
      </c>
    </row>
    <row r="972" spans="1:4" ht="13.5">
      <c r="A972" s="1">
        <v>3552603</v>
      </c>
      <c r="B972" s="1" t="s">
        <v>6341</v>
      </c>
      <c r="C972" s="1" t="s">
        <v>6894</v>
      </c>
      <c r="D972" s="1" t="s">
        <v>7726</v>
      </c>
    </row>
    <row r="973" spans="1:4" ht="13.5">
      <c r="A973" s="2">
        <v>3257063</v>
      </c>
      <c r="B973" s="2" t="s">
        <v>6342</v>
      </c>
      <c r="C973" s="2" t="s">
        <v>3032</v>
      </c>
      <c r="D973" s="2" t="s">
        <v>3056</v>
      </c>
    </row>
    <row r="974" spans="1:4" ht="13.5">
      <c r="A974" s="1">
        <v>3164107</v>
      </c>
      <c r="B974" s="1" t="s">
        <v>6343</v>
      </c>
      <c r="C974" s="1" t="s">
        <v>903</v>
      </c>
      <c r="D974" s="1" t="s">
        <v>294</v>
      </c>
    </row>
    <row r="975" spans="1:4" ht="13.5">
      <c r="A975" s="2">
        <v>3164230</v>
      </c>
      <c r="B975" s="2" t="s">
        <v>6343</v>
      </c>
      <c r="C975" s="2" t="s">
        <v>2943</v>
      </c>
      <c r="D975" s="2" t="s">
        <v>7684</v>
      </c>
    </row>
    <row r="976" spans="1:4" ht="13.5">
      <c r="A976" s="1">
        <v>3256810</v>
      </c>
      <c r="B976" s="1" t="s">
        <v>6343</v>
      </c>
      <c r="C976" s="1" t="s">
        <v>5565</v>
      </c>
      <c r="D976" s="1" t="s">
        <v>7642</v>
      </c>
    </row>
    <row r="977" spans="1:4" ht="13.5">
      <c r="A977" s="2">
        <v>3257281</v>
      </c>
      <c r="B977" s="2" t="s">
        <v>6343</v>
      </c>
      <c r="C977" s="2" t="s">
        <v>6803</v>
      </c>
      <c r="D977" s="2" t="s">
        <v>4537</v>
      </c>
    </row>
    <row r="978" spans="1:4" ht="13.5">
      <c r="A978" s="1">
        <v>3257435</v>
      </c>
      <c r="B978" s="1" t="s">
        <v>6343</v>
      </c>
      <c r="C978" s="1" t="s">
        <v>5938</v>
      </c>
      <c r="D978" s="1" t="s">
        <v>4537</v>
      </c>
    </row>
    <row r="979" spans="1:4" ht="13.5">
      <c r="A979" s="2">
        <v>3360588</v>
      </c>
      <c r="B979" s="2" t="s">
        <v>6343</v>
      </c>
      <c r="C979" s="2" t="s">
        <v>6344</v>
      </c>
      <c r="D979" s="2" t="s">
        <v>6345</v>
      </c>
    </row>
    <row r="980" spans="1:4" ht="13.5">
      <c r="A980" s="1">
        <v>3360752</v>
      </c>
      <c r="B980" s="1" t="s">
        <v>6343</v>
      </c>
      <c r="C980" s="1" t="s">
        <v>5380</v>
      </c>
      <c r="D980" s="1" t="s">
        <v>7251</v>
      </c>
    </row>
    <row r="981" spans="1:4" ht="13.5">
      <c r="A981" s="2">
        <v>3361138</v>
      </c>
      <c r="B981" s="2" t="s">
        <v>6343</v>
      </c>
      <c r="C981" s="2" t="s">
        <v>6346</v>
      </c>
      <c r="D981" s="2" t="s">
        <v>5818</v>
      </c>
    </row>
    <row r="982" spans="1:4" ht="13.5">
      <c r="A982" s="1">
        <v>3361162</v>
      </c>
      <c r="B982" s="1" t="s">
        <v>6343</v>
      </c>
      <c r="C982" s="1" t="s">
        <v>5957</v>
      </c>
      <c r="D982" s="1" t="s">
        <v>5818</v>
      </c>
    </row>
    <row r="983" spans="1:4" ht="13.5">
      <c r="A983" s="2">
        <v>3361180</v>
      </c>
      <c r="B983" s="2" t="s">
        <v>6343</v>
      </c>
      <c r="C983" s="2" t="s">
        <v>6719</v>
      </c>
      <c r="D983" s="2" t="s">
        <v>2582</v>
      </c>
    </row>
    <row r="984" spans="1:4" ht="13.5">
      <c r="A984" s="1">
        <v>3361217</v>
      </c>
      <c r="B984" s="1" t="s">
        <v>6343</v>
      </c>
      <c r="C984" s="1" t="s">
        <v>862</v>
      </c>
      <c r="D984" s="1" t="s">
        <v>2789</v>
      </c>
    </row>
    <row r="985" spans="1:4" ht="13.5">
      <c r="A985" s="2">
        <v>3361301</v>
      </c>
      <c r="B985" s="2" t="s">
        <v>6343</v>
      </c>
      <c r="C985" s="2" t="s">
        <v>870</v>
      </c>
      <c r="D985" s="2" t="s">
        <v>3879</v>
      </c>
    </row>
    <row r="986" spans="1:4" ht="13.5">
      <c r="A986" s="1">
        <v>3361303</v>
      </c>
      <c r="B986" s="1" t="s">
        <v>6343</v>
      </c>
      <c r="C986" s="1" t="s">
        <v>485</v>
      </c>
      <c r="D986" s="1" t="s">
        <v>3879</v>
      </c>
    </row>
    <row r="987" spans="1:4" ht="13.5">
      <c r="A987" s="2">
        <v>3459352</v>
      </c>
      <c r="B987" s="2" t="s">
        <v>6343</v>
      </c>
      <c r="C987" s="2" t="s">
        <v>6722</v>
      </c>
      <c r="D987" s="2" t="s">
        <v>6723</v>
      </c>
    </row>
    <row r="988" spans="1:4" ht="13.5">
      <c r="A988" s="1">
        <v>3459353</v>
      </c>
      <c r="B988" s="1" t="s">
        <v>6343</v>
      </c>
      <c r="C988" s="1" t="s">
        <v>3157</v>
      </c>
      <c r="D988" s="1" t="s">
        <v>6723</v>
      </c>
    </row>
    <row r="989" spans="1:4" ht="13.5">
      <c r="A989" s="2">
        <v>3652065</v>
      </c>
      <c r="B989" s="2" t="s">
        <v>6343</v>
      </c>
      <c r="C989" s="2" t="s">
        <v>5601</v>
      </c>
      <c r="D989" s="2" t="s">
        <v>6724</v>
      </c>
    </row>
    <row r="990" spans="1:4" ht="13.5">
      <c r="A990" s="1">
        <v>3652068</v>
      </c>
      <c r="B990" s="1" t="s">
        <v>6343</v>
      </c>
      <c r="C990" s="1" t="s">
        <v>5344</v>
      </c>
      <c r="D990" s="1" t="s">
        <v>4506</v>
      </c>
    </row>
    <row r="991" spans="1:4" ht="13.5">
      <c r="A991" s="2">
        <v>3163850</v>
      </c>
      <c r="B991" s="2" t="s">
        <v>3764</v>
      </c>
      <c r="C991" s="2" t="s">
        <v>6347</v>
      </c>
      <c r="D991" s="2" t="s">
        <v>4157</v>
      </c>
    </row>
    <row r="992" spans="1:4" ht="13.5">
      <c r="A992" s="1">
        <v>3163926</v>
      </c>
      <c r="B992" s="1" t="s">
        <v>3764</v>
      </c>
      <c r="C992" s="1" t="s">
        <v>7032</v>
      </c>
      <c r="D992" s="1" t="s">
        <v>3098</v>
      </c>
    </row>
    <row r="993" spans="1:4" ht="13.5">
      <c r="A993" s="2">
        <v>3164067</v>
      </c>
      <c r="B993" s="2" t="s">
        <v>3764</v>
      </c>
      <c r="C993" s="2" t="s">
        <v>4639</v>
      </c>
      <c r="D993" s="2" t="s">
        <v>786</v>
      </c>
    </row>
    <row r="994" spans="1:4" ht="13.5">
      <c r="A994" s="1">
        <v>3552183</v>
      </c>
      <c r="B994" s="1" t="s">
        <v>6348</v>
      </c>
      <c r="C994" s="1" t="s">
        <v>3663</v>
      </c>
      <c r="D994" s="1" t="s">
        <v>6733</v>
      </c>
    </row>
    <row r="995" spans="1:4" ht="13.5">
      <c r="A995" s="2">
        <v>3552963</v>
      </c>
      <c r="B995" s="2" t="s">
        <v>6348</v>
      </c>
      <c r="C995" s="2" t="s">
        <v>5284</v>
      </c>
      <c r="D995" s="2" t="s">
        <v>6733</v>
      </c>
    </row>
    <row r="996" spans="1:4" ht="13.5">
      <c r="A996" s="1">
        <v>3553005</v>
      </c>
      <c r="B996" s="1" t="s">
        <v>6348</v>
      </c>
      <c r="C996" s="1" t="s">
        <v>3433</v>
      </c>
      <c r="D996" s="1" t="s">
        <v>5060</v>
      </c>
    </row>
    <row r="997" spans="1:4" ht="13.5">
      <c r="A997" s="2">
        <v>3553008</v>
      </c>
      <c r="B997" s="2" t="s">
        <v>6348</v>
      </c>
      <c r="C997" s="2" t="s">
        <v>889</v>
      </c>
      <c r="D997" s="2" t="s">
        <v>5060</v>
      </c>
    </row>
    <row r="998" spans="1:4" ht="13.5">
      <c r="A998" s="1">
        <v>3751674</v>
      </c>
      <c r="B998" s="1" t="s">
        <v>6348</v>
      </c>
      <c r="C998" s="1" t="s">
        <v>277</v>
      </c>
      <c r="D998" s="1" t="s">
        <v>5657</v>
      </c>
    </row>
    <row r="999" spans="1:4" ht="13.5">
      <c r="A999" s="2">
        <v>3751697</v>
      </c>
      <c r="B999" s="2" t="s">
        <v>6348</v>
      </c>
      <c r="C999" s="2" t="s">
        <v>4798</v>
      </c>
      <c r="D999" s="2" t="s">
        <v>5800</v>
      </c>
    </row>
    <row r="1000" spans="1:4" ht="13.5">
      <c r="A1000" s="1">
        <v>3751747</v>
      </c>
      <c r="B1000" s="1" t="s">
        <v>6348</v>
      </c>
      <c r="C1000" s="1" t="s">
        <v>6349</v>
      </c>
      <c r="D1000" s="1" t="s">
        <v>7439</v>
      </c>
    </row>
    <row r="1001" spans="1:4" ht="13.5">
      <c r="A1001" s="2">
        <v>3751749</v>
      </c>
      <c r="B1001" s="2" t="s">
        <v>6348</v>
      </c>
      <c r="C1001" s="2" t="s">
        <v>6350</v>
      </c>
      <c r="D1001" s="2" t="s">
        <v>7439</v>
      </c>
    </row>
    <row r="1002" spans="1:4" ht="13.5">
      <c r="A1002" s="1">
        <v>3163183</v>
      </c>
      <c r="B1002" s="1" t="s">
        <v>6351</v>
      </c>
      <c r="C1002" s="1" t="s">
        <v>6808</v>
      </c>
      <c r="D1002" s="1" t="s">
        <v>7679</v>
      </c>
    </row>
    <row r="1003" spans="1:4" ht="13.5">
      <c r="A1003" s="2">
        <v>3163546</v>
      </c>
      <c r="B1003" s="2" t="s">
        <v>6351</v>
      </c>
      <c r="C1003" s="2" t="s">
        <v>5377</v>
      </c>
      <c r="D1003" s="2" t="s">
        <v>7613</v>
      </c>
    </row>
    <row r="1004" spans="1:4" ht="13.5">
      <c r="A1004" s="1">
        <v>3360515</v>
      </c>
      <c r="B1004" s="1" t="s">
        <v>6351</v>
      </c>
      <c r="C1004" s="1" t="s">
        <v>3647</v>
      </c>
      <c r="D1004" s="1" t="s">
        <v>1074</v>
      </c>
    </row>
    <row r="1005" spans="1:4" ht="13.5">
      <c r="A1005" s="2">
        <v>3360883</v>
      </c>
      <c r="B1005" s="2" t="s">
        <v>6351</v>
      </c>
      <c r="C1005" s="2" t="s">
        <v>3631</v>
      </c>
      <c r="D1005" s="2" t="s">
        <v>1074</v>
      </c>
    </row>
    <row r="1006" spans="1:4" ht="13.5">
      <c r="A1006" s="1">
        <v>3851743</v>
      </c>
      <c r="B1006" s="1" t="s">
        <v>6351</v>
      </c>
      <c r="C1006" s="1" t="s">
        <v>907</v>
      </c>
      <c r="D1006" s="1" t="s">
        <v>908</v>
      </c>
    </row>
    <row r="1007" spans="1:4" ht="13.5">
      <c r="A1007" s="2">
        <v>3852340</v>
      </c>
      <c r="B1007" s="2" t="s">
        <v>6351</v>
      </c>
      <c r="C1007" s="2" t="s">
        <v>409</v>
      </c>
      <c r="D1007" s="2" t="s">
        <v>6735</v>
      </c>
    </row>
    <row r="1008" spans="1:4" ht="13.5">
      <c r="A1008" s="1">
        <v>3852341</v>
      </c>
      <c r="B1008" s="1" t="s">
        <v>6351</v>
      </c>
      <c r="C1008" s="1" t="s">
        <v>5217</v>
      </c>
      <c r="D1008" s="1" t="s">
        <v>6735</v>
      </c>
    </row>
    <row r="1009" spans="1:4" ht="13.5">
      <c r="A1009" s="2">
        <v>3852351</v>
      </c>
      <c r="B1009" s="2" t="s">
        <v>6351</v>
      </c>
      <c r="C1009" s="2" t="s">
        <v>474</v>
      </c>
      <c r="D1009" s="2" t="s">
        <v>3009</v>
      </c>
    </row>
    <row r="1010" spans="1:4" ht="13.5">
      <c r="A1010" s="1">
        <v>3163541</v>
      </c>
      <c r="B1010" s="1" t="s">
        <v>2647</v>
      </c>
      <c r="C1010" s="1" t="s">
        <v>5008</v>
      </c>
      <c r="D1010" s="1" t="s">
        <v>7645</v>
      </c>
    </row>
    <row r="1011" spans="1:4" ht="13.5">
      <c r="A1011" s="2">
        <v>3164279</v>
      </c>
      <c r="B1011" s="2" t="s">
        <v>2647</v>
      </c>
      <c r="C1011" s="2" t="s">
        <v>2932</v>
      </c>
      <c r="D1011" s="2" t="s">
        <v>3098</v>
      </c>
    </row>
    <row r="1012" spans="1:4" ht="13.5">
      <c r="A1012" s="1">
        <v>3458971</v>
      </c>
      <c r="B1012" s="1" t="s">
        <v>2647</v>
      </c>
      <c r="C1012" s="1" t="s">
        <v>6831</v>
      </c>
      <c r="D1012" s="1" t="s">
        <v>2567</v>
      </c>
    </row>
    <row r="1013" spans="1:4" ht="13.5">
      <c r="A1013" s="2">
        <v>3459376</v>
      </c>
      <c r="B1013" s="2" t="s">
        <v>2647</v>
      </c>
      <c r="C1013" s="2" t="s">
        <v>5883</v>
      </c>
      <c r="D1013" s="2" t="s">
        <v>767</v>
      </c>
    </row>
    <row r="1014" spans="1:4" ht="13.5">
      <c r="A1014" s="1">
        <v>3459445</v>
      </c>
      <c r="B1014" s="1" t="s">
        <v>2647</v>
      </c>
      <c r="C1014" s="1" t="s">
        <v>4423</v>
      </c>
      <c r="D1014" s="1" t="s">
        <v>767</v>
      </c>
    </row>
    <row r="1015" spans="1:4" ht="13.5">
      <c r="A1015" s="2">
        <v>3163178</v>
      </c>
      <c r="B1015" s="2" t="s">
        <v>6352</v>
      </c>
      <c r="C1015" s="2" t="s">
        <v>5345</v>
      </c>
      <c r="D1015" s="2" t="s">
        <v>7613</v>
      </c>
    </row>
    <row r="1016" spans="1:4" ht="13.5">
      <c r="A1016" s="1">
        <v>3163683</v>
      </c>
      <c r="B1016" s="1" t="s">
        <v>6352</v>
      </c>
      <c r="C1016" s="1" t="s">
        <v>6353</v>
      </c>
      <c r="D1016" s="1" t="s">
        <v>4054</v>
      </c>
    </row>
    <row r="1017" spans="1:4" ht="13.5">
      <c r="A1017" s="2">
        <v>3163686</v>
      </c>
      <c r="B1017" s="2" t="s">
        <v>6352</v>
      </c>
      <c r="C1017" s="2" t="s">
        <v>4422</v>
      </c>
      <c r="D1017" s="2" t="s">
        <v>4054</v>
      </c>
    </row>
    <row r="1018" spans="1:4" ht="13.5">
      <c r="A1018" s="1">
        <v>3360321</v>
      </c>
      <c r="B1018" s="1" t="s">
        <v>6352</v>
      </c>
      <c r="C1018" s="1" t="s">
        <v>499</v>
      </c>
      <c r="D1018" s="1" t="s">
        <v>500</v>
      </c>
    </row>
    <row r="1019" spans="1:4" ht="13.5">
      <c r="A1019" s="2">
        <v>3360949</v>
      </c>
      <c r="B1019" s="2" t="s">
        <v>6352</v>
      </c>
      <c r="C1019" s="2" t="s">
        <v>5573</v>
      </c>
      <c r="D1019" s="2" t="s">
        <v>7251</v>
      </c>
    </row>
    <row r="1020" spans="1:4" ht="13.5">
      <c r="A1020" s="1">
        <v>3360953</v>
      </c>
      <c r="B1020" s="1" t="s">
        <v>6352</v>
      </c>
      <c r="C1020" s="1" t="s">
        <v>4634</v>
      </c>
      <c r="D1020" s="1" t="s">
        <v>7251</v>
      </c>
    </row>
    <row r="1021" spans="1:4" ht="13.5">
      <c r="A1021" s="2">
        <v>3361057</v>
      </c>
      <c r="B1021" s="2" t="s">
        <v>6352</v>
      </c>
      <c r="C1021" s="2" t="s">
        <v>6833</v>
      </c>
      <c r="D1021" s="2" t="s">
        <v>2817</v>
      </c>
    </row>
    <row r="1022" spans="1:4" ht="13.5">
      <c r="A1022" s="1">
        <v>3361136</v>
      </c>
      <c r="B1022" s="1" t="s">
        <v>6352</v>
      </c>
      <c r="C1022" s="1" t="s">
        <v>266</v>
      </c>
      <c r="D1022" s="1" t="s">
        <v>5818</v>
      </c>
    </row>
    <row r="1023" spans="1:4" ht="13.5">
      <c r="A1023" s="2">
        <v>3361315</v>
      </c>
      <c r="B1023" s="2" t="s">
        <v>6352</v>
      </c>
      <c r="C1023" s="2" t="s">
        <v>475</v>
      </c>
      <c r="D1023" s="2" t="s">
        <v>2803</v>
      </c>
    </row>
    <row r="1024" spans="1:4" ht="13.5">
      <c r="A1024" s="1">
        <v>3361381</v>
      </c>
      <c r="B1024" s="1" t="s">
        <v>6352</v>
      </c>
      <c r="C1024" s="1" t="s">
        <v>3730</v>
      </c>
      <c r="D1024" s="1" t="s">
        <v>2803</v>
      </c>
    </row>
    <row r="1025" spans="1:4" ht="13.5">
      <c r="A1025" s="2">
        <v>3361409</v>
      </c>
      <c r="B1025" s="2" t="s">
        <v>6352</v>
      </c>
      <c r="C1025" s="2" t="s">
        <v>6354</v>
      </c>
      <c r="D1025" s="2" t="s">
        <v>500</v>
      </c>
    </row>
    <row r="1026" spans="1:4" ht="13.5">
      <c r="A1026" s="1">
        <v>3459885</v>
      </c>
      <c r="B1026" s="1" t="s">
        <v>6352</v>
      </c>
      <c r="C1026" s="1" t="s">
        <v>856</v>
      </c>
      <c r="D1026" s="1" t="s">
        <v>3833</v>
      </c>
    </row>
    <row r="1027" spans="1:4" ht="13.5">
      <c r="A1027" s="2">
        <v>3552471</v>
      </c>
      <c r="B1027" s="2" t="s">
        <v>6352</v>
      </c>
      <c r="C1027" s="2" t="s">
        <v>4649</v>
      </c>
      <c r="D1027" s="2" t="s">
        <v>3117</v>
      </c>
    </row>
    <row r="1028" spans="1:4" ht="13.5">
      <c r="A1028" s="1">
        <v>3552888</v>
      </c>
      <c r="B1028" s="1" t="s">
        <v>6352</v>
      </c>
      <c r="C1028" s="1" t="s">
        <v>6776</v>
      </c>
      <c r="D1028" s="1" t="s">
        <v>5456</v>
      </c>
    </row>
    <row r="1029" spans="1:4" ht="13.5">
      <c r="A1029" s="2">
        <v>3552889</v>
      </c>
      <c r="B1029" s="2" t="s">
        <v>6352</v>
      </c>
      <c r="C1029" s="2" t="s">
        <v>4358</v>
      </c>
      <c r="D1029" s="2" t="s">
        <v>5456</v>
      </c>
    </row>
    <row r="1030" spans="1:4" ht="13.5">
      <c r="A1030" s="1">
        <v>3163493</v>
      </c>
      <c r="B1030" s="1" t="s">
        <v>6355</v>
      </c>
      <c r="C1030" s="1" t="s">
        <v>3144</v>
      </c>
      <c r="D1030" s="1" t="s">
        <v>5720</v>
      </c>
    </row>
    <row r="1031" spans="1:4" ht="13.5">
      <c r="A1031" s="2">
        <v>3652059</v>
      </c>
      <c r="B1031" s="2" t="s">
        <v>6355</v>
      </c>
      <c r="C1031" s="2" t="s">
        <v>4104</v>
      </c>
      <c r="D1031" s="2" t="s">
        <v>7011</v>
      </c>
    </row>
    <row r="1032" spans="1:4" ht="13.5">
      <c r="A1032" s="1">
        <v>3751368</v>
      </c>
      <c r="B1032" s="1" t="s">
        <v>6355</v>
      </c>
      <c r="C1032" s="1" t="s">
        <v>6788</v>
      </c>
      <c r="D1032" s="1" t="s">
        <v>7658</v>
      </c>
    </row>
    <row r="1033" spans="1:4" ht="13.5">
      <c r="A1033" s="2">
        <v>3360967</v>
      </c>
      <c r="B1033" s="2" t="s">
        <v>6356</v>
      </c>
      <c r="C1033" s="2" t="s">
        <v>6828</v>
      </c>
      <c r="D1033" s="2" t="s">
        <v>2562</v>
      </c>
    </row>
    <row r="1034" spans="1:4" ht="13.5">
      <c r="A1034" s="1">
        <v>3361157</v>
      </c>
      <c r="B1034" s="1" t="s">
        <v>6356</v>
      </c>
      <c r="C1034" s="1" t="s">
        <v>1118</v>
      </c>
      <c r="D1034" s="1" t="s">
        <v>2562</v>
      </c>
    </row>
    <row r="1035" spans="1:4" ht="13.5">
      <c r="A1035" s="2">
        <v>3361172</v>
      </c>
      <c r="B1035" s="2" t="s">
        <v>6356</v>
      </c>
      <c r="C1035" s="2" t="s">
        <v>2499</v>
      </c>
      <c r="D1035" s="2" t="s">
        <v>7667</v>
      </c>
    </row>
    <row r="1036" spans="1:4" ht="13.5">
      <c r="A1036" s="1">
        <v>3361268</v>
      </c>
      <c r="B1036" s="1" t="s">
        <v>6356</v>
      </c>
      <c r="C1036" s="1" t="s">
        <v>2464</v>
      </c>
      <c r="D1036" s="1" t="s">
        <v>7667</v>
      </c>
    </row>
    <row r="1037" spans="1:4" ht="13.5">
      <c r="A1037" s="2">
        <v>3851991</v>
      </c>
      <c r="B1037" s="2" t="s">
        <v>6356</v>
      </c>
      <c r="C1037" s="2" t="s">
        <v>6742</v>
      </c>
      <c r="D1037" s="2" t="s">
        <v>6743</v>
      </c>
    </row>
    <row r="1038" spans="1:4" ht="13.5">
      <c r="A1038" s="1">
        <v>3852002</v>
      </c>
      <c r="B1038" s="1" t="s">
        <v>6356</v>
      </c>
      <c r="C1038" s="1" t="s">
        <v>3643</v>
      </c>
      <c r="D1038" s="1" t="s">
        <v>6743</v>
      </c>
    </row>
    <row r="1039" spans="1:4" ht="13.5">
      <c r="A1039" s="2">
        <v>3852198</v>
      </c>
      <c r="B1039" s="2" t="s">
        <v>6356</v>
      </c>
      <c r="C1039" s="2" t="s">
        <v>5264</v>
      </c>
      <c r="D1039" s="2" t="s">
        <v>6743</v>
      </c>
    </row>
    <row r="1040" spans="1:4" ht="13.5">
      <c r="A1040" s="1">
        <v>3163163</v>
      </c>
      <c r="B1040" s="1" t="s">
        <v>3765</v>
      </c>
      <c r="C1040" s="1" t="s">
        <v>3033</v>
      </c>
      <c r="D1040" s="1" t="s">
        <v>2596</v>
      </c>
    </row>
    <row r="1041" spans="1:4" ht="13.5">
      <c r="A1041" s="2">
        <v>3163243</v>
      </c>
      <c r="B1041" s="2" t="s">
        <v>3765</v>
      </c>
      <c r="C1041" s="2" t="s">
        <v>1970</v>
      </c>
      <c r="D1041" s="2" t="s">
        <v>5720</v>
      </c>
    </row>
    <row r="1042" spans="1:4" ht="13.5">
      <c r="A1042" s="1">
        <v>3164124</v>
      </c>
      <c r="B1042" s="1" t="s">
        <v>3765</v>
      </c>
      <c r="C1042" s="1" t="s">
        <v>6391</v>
      </c>
      <c r="D1042" s="1" t="s">
        <v>5963</v>
      </c>
    </row>
    <row r="1043" spans="1:4" ht="13.5">
      <c r="A1043" s="2">
        <v>3164176</v>
      </c>
      <c r="B1043" s="2" t="s">
        <v>3765</v>
      </c>
      <c r="C1043" s="2" t="s">
        <v>4365</v>
      </c>
      <c r="D1043" s="2" t="s">
        <v>4479</v>
      </c>
    </row>
    <row r="1044" spans="1:4" ht="13.5">
      <c r="A1044" s="1">
        <v>3164354</v>
      </c>
      <c r="B1044" s="1" t="s">
        <v>3765</v>
      </c>
      <c r="C1044" s="1" t="s">
        <v>3273</v>
      </c>
      <c r="D1044" s="1" t="s">
        <v>3274</v>
      </c>
    </row>
    <row r="1045" spans="1:4" ht="13.5">
      <c r="A1045" s="2">
        <v>3164358</v>
      </c>
      <c r="B1045" s="2" t="s">
        <v>3765</v>
      </c>
      <c r="C1045" s="2" t="s">
        <v>3321</v>
      </c>
      <c r="D1045" s="2" t="s">
        <v>3274</v>
      </c>
    </row>
    <row r="1046" spans="1:4" ht="13.5">
      <c r="A1046" s="1">
        <v>3256896</v>
      </c>
      <c r="B1046" s="1" t="s">
        <v>3765</v>
      </c>
      <c r="C1046" s="1" t="s">
        <v>2628</v>
      </c>
      <c r="D1046" s="1" t="s">
        <v>2558</v>
      </c>
    </row>
    <row r="1047" spans="1:4" ht="13.5">
      <c r="A1047" s="2">
        <v>3257339</v>
      </c>
      <c r="B1047" s="2" t="s">
        <v>3765</v>
      </c>
      <c r="C1047" s="2" t="s">
        <v>2776</v>
      </c>
      <c r="D1047" s="2" t="s">
        <v>4846</v>
      </c>
    </row>
    <row r="1048" spans="1:4" ht="13.5">
      <c r="A1048" s="1">
        <v>3360440</v>
      </c>
      <c r="B1048" s="1" t="s">
        <v>3765</v>
      </c>
      <c r="C1048" s="1" t="s">
        <v>3608</v>
      </c>
      <c r="D1048" s="1" t="s">
        <v>2789</v>
      </c>
    </row>
    <row r="1049" spans="1:4" ht="13.5">
      <c r="A1049" s="2">
        <v>3360575</v>
      </c>
      <c r="B1049" s="2" t="s">
        <v>3765</v>
      </c>
      <c r="C1049" s="2" t="s">
        <v>6810</v>
      </c>
      <c r="D1049" s="2" t="s">
        <v>2565</v>
      </c>
    </row>
    <row r="1050" spans="1:4" ht="13.5">
      <c r="A1050" s="1">
        <v>3361032</v>
      </c>
      <c r="B1050" s="1" t="s">
        <v>3765</v>
      </c>
      <c r="C1050" s="1" t="s">
        <v>5655</v>
      </c>
      <c r="D1050" s="1" t="s">
        <v>6950</v>
      </c>
    </row>
    <row r="1051" spans="1:4" ht="13.5">
      <c r="A1051" s="2">
        <v>3361115</v>
      </c>
      <c r="B1051" s="2" t="s">
        <v>3765</v>
      </c>
      <c r="C1051" s="2" t="s">
        <v>4628</v>
      </c>
      <c r="D1051" s="2" t="s">
        <v>2562</v>
      </c>
    </row>
    <row r="1052" spans="1:4" ht="13.5">
      <c r="A1052" s="1">
        <v>3361192</v>
      </c>
      <c r="B1052" s="1" t="s">
        <v>5964</v>
      </c>
      <c r="C1052" s="1" t="s">
        <v>4254</v>
      </c>
      <c r="D1052" s="1" t="s">
        <v>7667</v>
      </c>
    </row>
    <row r="1053" spans="1:4" ht="13.5">
      <c r="A1053" s="2">
        <v>3361234</v>
      </c>
      <c r="B1053" s="2" t="s">
        <v>5964</v>
      </c>
      <c r="C1053" s="2" t="s">
        <v>6783</v>
      </c>
      <c r="D1053" s="2" t="s">
        <v>7667</v>
      </c>
    </row>
    <row r="1054" spans="1:4" ht="13.5">
      <c r="A1054" s="1">
        <v>3552436</v>
      </c>
      <c r="B1054" s="1" t="s">
        <v>5964</v>
      </c>
      <c r="C1054" s="1" t="s">
        <v>5925</v>
      </c>
      <c r="D1054" s="1" t="s">
        <v>3117</v>
      </c>
    </row>
    <row r="1055" spans="1:4" ht="13.5">
      <c r="A1055" s="2">
        <v>3552885</v>
      </c>
      <c r="B1055" s="2" t="s">
        <v>5964</v>
      </c>
      <c r="C1055" s="2" t="s">
        <v>7702</v>
      </c>
      <c r="D1055" s="2" t="s">
        <v>777</v>
      </c>
    </row>
    <row r="1056" spans="1:4" ht="13.5">
      <c r="A1056" s="1">
        <v>3458834</v>
      </c>
      <c r="B1056" s="1" t="s">
        <v>2241</v>
      </c>
      <c r="C1056" s="1" t="s">
        <v>5950</v>
      </c>
      <c r="D1056" s="1" t="s">
        <v>5951</v>
      </c>
    </row>
    <row r="1057" spans="1:4" ht="13.5">
      <c r="A1057" s="2">
        <v>3459490</v>
      </c>
      <c r="B1057" s="2" t="s">
        <v>2241</v>
      </c>
      <c r="C1057" s="2" t="s">
        <v>2480</v>
      </c>
      <c r="D1057" s="2" t="s">
        <v>3965</v>
      </c>
    </row>
    <row r="1058" spans="1:4" ht="13.5">
      <c r="A1058" s="1">
        <v>3164029</v>
      </c>
      <c r="B1058" s="1" t="s">
        <v>5965</v>
      </c>
      <c r="C1058" s="1" t="s">
        <v>6671</v>
      </c>
      <c r="D1058" s="1" t="s">
        <v>3098</v>
      </c>
    </row>
    <row r="1059" spans="1:4" ht="13.5">
      <c r="A1059" s="2">
        <v>3256795</v>
      </c>
      <c r="B1059" s="2" t="s">
        <v>5965</v>
      </c>
      <c r="C1059" s="2" t="s">
        <v>5572</v>
      </c>
      <c r="D1059" s="2" t="s">
        <v>7020</v>
      </c>
    </row>
    <row r="1060" spans="1:4" ht="13.5">
      <c r="A1060" s="1">
        <v>3257356</v>
      </c>
      <c r="B1060" s="1" t="s">
        <v>5965</v>
      </c>
      <c r="C1060" s="1" t="s">
        <v>2448</v>
      </c>
      <c r="D1060" s="1" t="s">
        <v>901</v>
      </c>
    </row>
    <row r="1061" spans="1:4" ht="13.5">
      <c r="A1061" s="2">
        <v>3257629</v>
      </c>
      <c r="B1061" s="2" t="s">
        <v>5966</v>
      </c>
      <c r="C1061" s="2" t="s">
        <v>5967</v>
      </c>
      <c r="D1061" s="2" t="s">
        <v>3229</v>
      </c>
    </row>
    <row r="1062" spans="1:4" ht="13.5">
      <c r="A1062" s="1">
        <v>3163024</v>
      </c>
      <c r="B1062" s="1" t="s">
        <v>5966</v>
      </c>
      <c r="C1062" s="1" t="s">
        <v>7393</v>
      </c>
      <c r="D1062" s="1" t="s">
        <v>7394</v>
      </c>
    </row>
    <row r="1063" spans="1:4" ht="13.5">
      <c r="A1063" s="2">
        <v>3163985</v>
      </c>
      <c r="B1063" s="2" t="s">
        <v>5966</v>
      </c>
      <c r="C1063" s="2" t="s">
        <v>4419</v>
      </c>
      <c r="D1063" s="2" t="s">
        <v>5453</v>
      </c>
    </row>
    <row r="1064" spans="1:4" ht="13.5">
      <c r="A1064" s="1">
        <v>3256688</v>
      </c>
      <c r="B1064" s="1" t="s">
        <v>5966</v>
      </c>
      <c r="C1064" s="1" t="s">
        <v>896</v>
      </c>
      <c r="D1064" s="1" t="s">
        <v>897</v>
      </c>
    </row>
    <row r="1065" spans="1:4" ht="13.5">
      <c r="A1065" s="2">
        <v>3257066</v>
      </c>
      <c r="B1065" s="2" t="s">
        <v>5966</v>
      </c>
      <c r="C1065" s="2" t="s">
        <v>2947</v>
      </c>
      <c r="D1065" s="2" t="s">
        <v>2841</v>
      </c>
    </row>
    <row r="1066" spans="1:4" ht="13.5">
      <c r="A1066" s="1">
        <v>3257113</v>
      </c>
      <c r="B1066" s="1" t="s">
        <v>5966</v>
      </c>
      <c r="C1066" s="1" t="s">
        <v>5968</v>
      </c>
      <c r="D1066" s="1" t="s">
        <v>7203</v>
      </c>
    </row>
    <row r="1067" spans="1:4" ht="13.5">
      <c r="A1067" s="2">
        <v>3257277</v>
      </c>
      <c r="B1067" s="2" t="s">
        <v>5966</v>
      </c>
      <c r="C1067" s="2" t="s">
        <v>5969</v>
      </c>
      <c r="D1067" s="2" t="s">
        <v>4051</v>
      </c>
    </row>
    <row r="1068" spans="1:4" ht="13.5">
      <c r="A1068" s="1">
        <v>3257279</v>
      </c>
      <c r="B1068" s="1" t="s">
        <v>5966</v>
      </c>
      <c r="C1068" s="1" t="s">
        <v>5970</v>
      </c>
      <c r="D1068" s="1" t="s">
        <v>4051</v>
      </c>
    </row>
    <row r="1069" spans="1:4" ht="13.5">
      <c r="A1069" s="2">
        <v>3257407</v>
      </c>
      <c r="B1069" s="2" t="s">
        <v>5966</v>
      </c>
      <c r="C1069" s="2" t="s">
        <v>268</v>
      </c>
      <c r="D1069" s="2" t="s">
        <v>3229</v>
      </c>
    </row>
    <row r="1070" spans="1:4" ht="13.5">
      <c r="A1070" s="1">
        <v>3257409</v>
      </c>
      <c r="B1070" s="1" t="s">
        <v>5966</v>
      </c>
      <c r="C1070" s="1" t="s">
        <v>270</v>
      </c>
      <c r="D1070" s="1" t="s">
        <v>3229</v>
      </c>
    </row>
    <row r="1071" spans="1:4" ht="13.5">
      <c r="A1071" s="2">
        <v>3257410</v>
      </c>
      <c r="B1071" s="2" t="s">
        <v>5966</v>
      </c>
      <c r="C1071" s="2" t="s">
        <v>262</v>
      </c>
      <c r="D1071" s="2" t="s">
        <v>3229</v>
      </c>
    </row>
    <row r="1072" spans="1:4" ht="13.5">
      <c r="A1072" s="1">
        <v>3257413</v>
      </c>
      <c r="B1072" s="1" t="s">
        <v>5966</v>
      </c>
      <c r="C1072" s="1" t="s">
        <v>271</v>
      </c>
      <c r="D1072" s="1" t="s">
        <v>3229</v>
      </c>
    </row>
    <row r="1073" spans="1:4" ht="13.5">
      <c r="A1073" s="2">
        <v>3257416</v>
      </c>
      <c r="B1073" s="2" t="s">
        <v>5966</v>
      </c>
      <c r="C1073" s="2" t="s">
        <v>273</v>
      </c>
      <c r="D1073" s="2" t="s">
        <v>3229</v>
      </c>
    </row>
    <row r="1074" spans="1:4" ht="13.5">
      <c r="A1074" s="1">
        <v>3257417</v>
      </c>
      <c r="B1074" s="1" t="s">
        <v>5966</v>
      </c>
      <c r="C1074" s="1" t="s">
        <v>274</v>
      </c>
      <c r="D1074" s="1" t="s">
        <v>3229</v>
      </c>
    </row>
    <row r="1075" spans="1:4" ht="13.5">
      <c r="A1075" s="2">
        <v>3257418</v>
      </c>
      <c r="B1075" s="2" t="s">
        <v>5966</v>
      </c>
      <c r="C1075" s="2" t="s">
        <v>275</v>
      </c>
      <c r="D1075" s="2" t="s">
        <v>3229</v>
      </c>
    </row>
    <row r="1076" spans="1:4" ht="13.5">
      <c r="A1076" s="1">
        <v>3257445</v>
      </c>
      <c r="B1076" s="1" t="s">
        <v>5966</v>
      </c>
      <c r="C1076" s="1" t="s">
        <v>5971</v>
      </c>
      <c r="D1076" s="1" t="s">
        <v>4154</v>
      </c>
    </row>
    <row r="1077" spans="1:4" ht="13.5">
      <c r="A1077" s="2">
        <v>3257446</v>
      </c>
      <c r="B1077" s="2" t="s">
        <v>5966</v>
      </c>
      <c r="C1077" s="2" t="s">
        <v>5972</v>
      </c>
      <c r="D1077" s="2" t="s">
        <v>4154</v>
      </c>
    </row>
    <row r="1078" spans="1:4" ht="13.5">
      <c r="A1078" s="1">
        <v>3257596</v>
      </c>
      <c r="B1078" s="1" t="s">
        <v>5966</v>
      </c>
      <c r="C1078" s="1" t="s">
        <v>5973</v>
      </c>
      <c r="D1078" s="1" t="s">
        <v>7203</v>
      </c>
    </row>
    <row r="1079" spans="1:4" ht="13.5">
      <c r="A1079" s="2">
        <v>3257597</v>
      </c>
      <c r="B1079" s="2" t="s">
        <v>5966</v>
      </c>
      <c r="C1079" s="2" t="s">
        <v>2949</v>
      </c>
      <c r="D1079" s="2" t="s">
        <v>2841</v>
      </c>
    </row>
    <row r="1080" spans="1:4" ht="13.5">
      <c r="A1080" s="1">
        <v>3257599</v>
      </c>
      <c r="B1080" s="1" t="s">
        <v>5966</v>
      </c>
      <c r="C1080" s="1" t="s">
        <v>2950</v>
      </c>
      <c r="D1080" s="1" t="s">
        <v>592</v>
      </c>
    </row>
    <row r="1081" spans="1:4" ht="13.5">
      <c r="A1081" s="2">
        <v>3257623</v>
      </c>
      <c r="B1081" s="2" t="s">
        <v>5966</v>
      </c>
      <c r="C1081" s="2" t="s">
        <v>2952</v>
      </c>
      <c r="D1081" s="2" t="s">
        <v>897</v>
      </c>
    </row>
    <row r="1082" spans="1:4" ht="13.5">
      <c r="A1082" s="1">
        <v>3257624</v>
      </c>
      <c r="B1082" s="1" t="s">
        <v>5966</v>
      </c>
      <c r="C1082" s="1" t="s">
        <v>898</v>
      </c>
      <c r="D1082" s="1" t="s">
        <v>897</v>
      </c>
    </row>
    <row r="1083" spans="1:4" ht="13.5">
      <c r="A1083" s="2">
        <v>3257625</v>
      </c>
      <c r="B1083" s="2" t="s">
        <v>5966</v>
      </c>
      <c r="C1083" s="2" t="s">
        <v>2953</v>
      </c>
      <c r="D1083" s="2" t="s">
        <v>897</v>
      </c>
    </row>
    <row r="1084" spans="1:4" ht="13.5">
      <c r="A1084" s="1">
        <v>3257626</v>
      </c>
      <c r="B1084" s="1" t="s">
        <v>5966</v>
      </c>
      <c r="C1084" s="1" t="s">
        <v>2954</v>
      </c>
      <c r="D1084" s="1" t="s">
        <v>3229</v>
      </c>
    </row>
    <row r="1085" spans="1:4" ht="13.5">
      <c r="A1085" s="2">
        <v>3257627</v>
      </c>
      <c r="B1085" s="2" t="s">
        <v>5966</v>
      </c>
      <c r="C1085" s="2" t="s">
        <v>5974</v>
      </c>
      <c r="D1085" s="2" t="s">
        <v>3229</v>
      </c>
    </row>
    <row r="1086" spans="1:4" ht="13.5">
      <c r="A1086" s="1">
        <v>3257628</v>
      </c>
      <c r="B1086" s="1" t="s">
        <v>5966</v>
      </c>
      <c r="C1086" s="1" t="s">
        <v>5975</v>
      </c>
      <c r="D1086" s="1" t="s">
        <v>3229</v>
      </c>
    </row>
    <row r="1087" spans="1:4" ht="13.5">
      <c r="A1087" s="2">
        <v>3257630</v>
      </c>
      <c r="B1087" s="2" t="s">
        <v>5966</v>
      </c>
      <c r="C1087" s="2" t="s">
        <v>5976</v>
      </c>
      <c r="D1087" s="2" t="s">
        <v>3229</v>
      </c>
    </row>
    <row r="1088" spans="1:4" ht="13.5">
      <c r="A1088" s="1">
        <v>3257631</v>
      </c>
      <c r="B1088" s="1" t="s">
        <v>5966</v>
      </c>
      <c r="C1088" s="1" t="s">
        <v>5977</v>
      </c>
      <c r="D1088" s="1" t="s">
        <v>3229</v>
      </c>
    </row>
    <row r="1089" spans="1:4" ht="13.5">
      <c r="A1089" s="2">
        <v>3257632</v>
      </c>
      <c r="B1089" s="2" t="s">
        <v>5966</v>
      </c>
      <c r="C1089" s="2" t="s">
        <v>5978</v>
      </c>
      <c r="D1089" s="2" t="s">
        <v>3229</v>
      </c>
    </row>
    <row r="1090" spans="1:4" ht="13.5">
      <c r="A1090" s="1">
        <v>3257633</v>
      </c>
      <c r="B1090" s="1" t="s">
        <v>5966</v>
      </c>
      <c r="C1090" s="1" t="s">
        <v>5979</v>
      </c>
      <c r="D1090" s="1" t="s">
        <v>3229</v>
      </c>
    </row>
    <row r="1091" spans="1:4" ht="13.5">
      <c r="A1091" s="2">
        <v>3257634</v>
      </c>
      <c r="B1091" s="2" t="s">
        <v>5966</v>
      </c>
      <c r="C1091" s="2" t="s">
        <v>5980</v>
      </c>
      <c r="D1091" s="2" t="s">
        <v>3229</v>
      </c>
    </row>
    <row r="1092" spans="1:4" ht="13.5">
      <c r="A1092" s="1">
        <v>3257635</v>
      </c>
      <c r="B1092" s="1" t="s">
        <v>5966</v>
      </c>
      <c r="C1092" s="1" t="s">
        <v>5981</v>
      </c>
      <c r="D1092" s="1" t="s">
        <v>3229</v>
      </c>
    </row>
    <row r="1093" spans="1:4" ht="13.5">
      <c r="A1093" s="2">
        <v>3257636</v>
      </c>
      <c r="B1093" s="2" t="s">
        <v>5966</v>
      </c>
      <c r="C1093" s="2" t="s">
        <v>5982</v>
      </c>
      <c r="D1093" s="2" t="s">
        <v>3229</v>
      </c>
    </row>
    <row r="1094" spans="1:4" ht="13.5">
      <c r="A1094" s="1">
        <v>3257637</v>
      </c>
      <c r="B1094" s="1" t="s">
        <v>5966</v>
      </c>
      <c r="C1094" s="1" t="s">
        <v>5983</v>
      </c>
      <c r="D1094" s="1" t="s">
        <v>3229</v>
      </c>
    </row>
    <row r="1095" spans="1:4" ht="13.5">
      <c r="A1095" s="2">
        <v>3257638</v>
      </c>
      <c r="B1095" s="2" t="s">
        <v>5966</v>
      </c>
      <c r="C1095" s="2" t="s">
        <v>5984</v>
      </c>
      <c r="D1095" s="2" t="s">
        <v>3229</v>
      </c>
    </row>
    <row r="1096" spans="1:4" ht="13.5">
      <c r="A1096" s="1">
        <v>3257649</v>
      </c>
      <c r="B1096" s="1" t="s">
        <v>5966</v>
      </c>
      <c r="C1096" s="1" t="s">
        <v>2957</v>
      </c>
      <c r="D1096" s="1" t="s">
        <v>592</v>
      </c>
    </row>
    <row r="1097" spans="1:4" ht="13.5">
      <c r="A1097" s="2">
        <v>3257674</v>
      </c>
      <c r="B1097" s="2" t="s">
        <v>5966</v>
      </c>
      <c r="C1097" s="2" t="s">
        <v>5985</v>
      </c>
      <c r="D1097" s="2" t="s">
        <v>4154</v>
      </c>
    </row>
    <row r="1098" spans="1:4" ht="13.5">
      <c r="A1098" s="1">
        <v>3257676</v>
      </c>
      <c r="B1098" s="1" t="s">
        <v>5966</v>
      </c>
      <c r="C1098" s="1" t="s">
        <v>5986</v>
      </c>
      <c r="D1098" s="1" t="s">
        <v>4154</v>
      </c>
    </row>
    <row r="1099" spans="1:4" ht="13.5">
      <c r="A1099" s="2">
        <v>3361155</v>
      </c>
      <c r="B1099" s="2" t="s">
        <v>5966</v>
      </c>
      <c r="C1099" s="2" t="s">
        <v>5920</v>
      </c>
      <c r="D1099" s="2" t="s">
        <v>5921</v>
      </c>
    </row>
    <row r="1100" spans="1:4" ht="13.5">
      <c r="A1100" s="1">
        <v>3361156</v>
      </c>
      <c r="B1100" s="1" t="s">
        <v>5966</v>
      </c>
      <c r="C1100" s="1" t="s">
        <v>3797</v>
      </c>
      <c r="D1100" s="1" t="s">
        <v>5921</v>
      </c>
    </row>
    <row r="1101" spans="1:4" ht="13.5">
      <c r="A1101" s="2">
        <v>3552858</v>
      </c>
      <c r="B1101" s="2" t="s">
        <v>5966</v>
      </c>
      <c r="C1101" s="2" t="s">
        <v>5251</v>
      </c>
      <c r="D1101" s="2" t="s">
        <v>7726</v>
      </c>
    </row>
    <row r="1102" spans="1:4" ht="13.5">
      <c r="A1102" s="1">
        <v>3652175</v>
      </c>
      <c r="B1102" s="1" t="s">
        <v>5966</v>
      </c>
      <c r="C1102" s="1" t="s">
        <v>478</v>
      </c>
      <c r="D1102" s="1" t="s">
        <v>7011</v>
      </c>
    </row>
    <row r="1103" spans="1:4" ht="13.5">
      <c r="A1103" s="2">
        <v>3852329</v>
      </c>
      <c r="B1103" s="2" t="s">
        <v>5966</v>
      </c>
      <c r="C1103" s="2" t="s">
        <v>5581</v>
      </c>
      <c r="D1103" s="2" t="s">
        <v>6743</v>
      </c>
    </row>
    <row r="1104" spans="1:4" ht="13.5">
      <c r="A1104" s="1">
        <v>3852344</v>
      </c>
      <c r="B1104" s="1" t="s">
        <v>5966</v>
      </c>
      <c r="C1104" s="1" t="s">
        <v>4247</v>
      </c>
      <c r="D1104" s="1" t="s">
        <v>6743</v>
      </c>
    </row>
    <row r="1105" spans="1:4" ht="13.5">
      <c r="A1105" s="2">
        <v>3360742</v>
      </c>
      <c r="B1105" s="2" t="s">
        <v>5987</v>
      </c>
      <c r="C1105" s="2" t="s">
        <v>333</v>
      </c>
      <c r="D1105" s="2" t="s">
        <v>4881</v>
      </c>
    </row>
    <row r="1106" spans="1:4" ht="13.5">
      <c r="A1106" s="1">
        <v>3256755</v>
      </c>
      <c r="B1106" s="1" t="s">
        <v>5987</v>
      </c>
      <c r="C1106" s="1" t="s">
        <v>7212</v>
      </c>
      <c r="D1106" s="1" t="s">
        <v>1062</v>
      </c>
    </row>
    <row r="1107" spans="1:4" ht="13.5">
      <c r="A1107" s="2">
        <v>3162761</v>
      </c>
      <c r="B1107" s="2" t="s">
        <v>5987</v>
      </c>
      <c r="C1107" s="2" t="s">
        <v>1793</v>
      </c>
      <c r="D1107" s="2" t="s">
        <v>7679</v>
      </c>
    </row>
    <row r="1108" spans="1:4" ht="13.5">
      <c r="A1108" s="1">
        <v>3256605</v>
      </c>
      <c r="B1108" s="1" t="s">
        <v>5987</v>
      </c>
      <c r="C1108" s="1" t="s">
        <v>5917</v>
      </c>
      <c r="D1108" s="1" t="s">
        <v>1062</v>
      </c>
    </row>
    <row r="1109" spans="1:4" ht="13.5">
      <c r="A1109" s="2">
        <v>3553068</v>
      </c>
      <c r="B1109" s="2" t="s">
        <v>5987</v>
      </c>
      <c r="C1109" s="2" t="s">
        <v>3316</v>
      </c>
      <c r="D1109" s="2" t="s">
        <v>2848</v>
      </c>
    </row>
    <row r="1110" spans="1:4" ht="13.5">
      <c r="A1110" s="1">
        <v>3458383</v>
      </c>
      <c r="B1110" s="1" t="s">
        <v>5987</v>
      </c>
      <c r="C1110" s="1" t="s">
        <v>6879</v>
      </c>
      <c r="D1110" s="1" t="s">
        <v>724</v>
      </c>
    </row>
    <row r="1111" spans="1:4" ht="13.5">
      <c r="A1111" s="2">
        <v>3553065</v>
      </c>
      <c r="B1111" s="2" t="s">
        <v>5987</v>
      </c>
      <c r="C1111" s="2" t="s">
        <v>3287</v>
      </c>
      <c r="D1111" s="2" t="s">
        <v>2848</v>
      </c>
    </row>
    <row r="1112" spans="1:4" ht="13.5">
      <c r="A1112" s="1">
        <v>3458322</v>
      </c>
      <c r="B1112" s="1" t="s">
        <v>5987</v>
      </c>
      <c r="C1112" s="1" t="s">
        <v>5088</v>
      </c>
      <c r="D1112" s="1" t="s">
        <v>2567</v>
      </c>
    </row>
    <row r="1113" spans="1:4" ht="13.5">
      <c r="A1113" s="2">
        <v>3361197</v>
      </c>
      <c r="B1113" s="2" t="s">
        <v>5987</v>
      </c>
      <c r="C1113" s="2" t="s">
        <v>3040</v>
      </c>
      <c r="D1113" s="2" t="s">
        <v>7667</v>
      </c>
    </row>
    <row r="1114" spans="1:4" ht="13.5">
      <c r="A1114" s="1">
        <v>3361196</v>
      </c>
      <c r="B1114" s="1" t="s">
        <v>5987</v>
      </c>
      <c r="C1114" s="1" t="s">
        <v>6756</v>
      </c>
      <c r="D1114" s="1" t="s">
        <v>7667</v>
      </c>
    </row>
    <row r="1115" spans="1:4" ht="13.5">
      <c r="A1115" s="2">
        <v>3360963</v>
      </c>
      <c r="B1115" s="2" t="s">
        <v>5987</v>
      </c>
      <c r="C1115" s="2" t="s">
        <v>6551</v>
      </c>
      <c r="D1115" s="2" t="s">
        <v>2599</v>
      </c>
    </row>
    <row r="1116" spans="1:4" ht="13.5">
      <c r="A1116" s="1">
        <v>3256771</v>
      </c>
      <c r="B1116" s="1" t="s">
        <v>5987</v>
      </c>
      <c r="C1116" s="1" t="s">
        <v>5564</v>
      </c>
      <c r="D1116" s="1" t="s">
        <v>4021</v>
      </c>
    </row>
    <row r="1117" spans="1:4" ht="13.5">
      <c r="A1117" s="2">
        <v>3652078</v>
      </c>
      <c r="B1117" s="2" t="s">
        <v>5988</v>
      </c>
      <c r="C1117" s="2" t="s">
        <v>5206</v>
      </c>
      <c r="D1117" s="2" t="s">
        <v>4400</v>
      </c>
    </row>
    <row r="1118" spans="1:4" ht="13.5">
      <c r="A1118" s="1">
        <v>3163901</v>
      </c>
      <c r="B1118" s="1" t="s">
        <v>5988</v>
      </c>
      <c r="C1118" s="1" t="s">
        <v>5866</v>
      </c>
      <c r="D1118" s="1" t="s">
        <v>7645</v>
      </c>
    </row>
    <row r="1119" spans="1:4" ht="13.5">
      <c r="A1119" s="2">
        <v>3459218</v>
      </c>
      <c r="B1119" s="2" t="s">
        <v>5988</v>
      </c>
      <c r="C1119" s="2" t="s">
        <v>7040</v>
      </c>
      <c r="D1119" s="2" t="s">
        <v>2567</v>
      </c>
    </row>
    <row r="1120" spans="1:4" ht="13.5">
      <c r="A1120" s="1">
        <v>3652096</v>
      </c>
      <c r="B1120" s="1" t="s">
        <v>5988</v>
      </c>
      <c r="C1120" s="1" t="s">
        <v>3148</v>
      </c>
      <c r="D1120" s="1" t="s">
        <v>4400</v>
      </c>
    </row>
    <row r="1121" spans="1:4" ht="13.5">
      <c r="A1121" s="2">
        <v>3652054</v>
      </c>
      <c r="B1121" s="2" t="s">
        <v>5989</v>
      </c>
      <c r="C1121" s="2" t="s">
        <v>3784</v>
      </c>
      <c r="D1121" s="2" t="s">
        <v>7011</v>
      </c>
    </row>
    <row r="1122" spans="1:4" ht="13.5">
      <c r="A1122" s="1">
        <v>3361036</v>
      </c>
      <c r="B1122" s="1" t="s">
        <v>5989</v>
      </c>
      <c r="C1122" s="1" t="s">
        <v>5270</v>
      </c>
      <c r="D1122" s="1" t="s">
        <v>1155</v>
      </c>
    </row>
    <row r="1123" spans="1:4" ht="13.5">
      <c r="A1123" s="2">
        <v>3257476</v>
      </c>
      <c r="B1123" s="2" t="s">
        <v>5989</v>
      </c>
      <c r="C1123" s="2" t="s">
        <v>4334</v>
      </c>
      <c r="D1123" s="2" t="s">
        <v>2558</v>
      </c>
    </row>
    <row r="1124" spans="1:4" ht="13.5">
      <c r="A1124" s="1">
        <v>3257328</v>
      </c>
      <c r="B1124" s="1" t="s">
        <v>5989</v>
      </c>
      <c r="C1124" s="1" t="s">
        <v>6751</v>
      </c>
      <c r="D1124" s="1" t="s">
        <v>4021</v>
      </c>
    </row>
    <row r="1125" spans="1:4" ht="13.5">
      <c r="A1125" s="2">
        <v>3257083</v>
      </c>
      <c r="B1125" s="2" t="s">
        <v>5989</v>
      </c>
      <c r="C1125" s="2" t="s">
        <v>5210</v>
      </c>
      <c r="D1125" s="2" t="s">
        <v>2558</v>
      </c>
    </row>
    <row r="1126" spans="1:4" ht="13.5">
      <c r="A1126" s="1">
        <v>3163952</v>
      </c>
      <c r="B1126" s="1" t="s">
        <v>5989</v>
      </c>
      <c r="C1126" s="1" t="s">
        <v>6752</v>
      </c>
      <c r="D1126" s="1" t="s">
        <v>2596</v>
      </c>
    </row>
    <row r="1127" spans="1:4" ht="13.5">
      <c r="A1127" s="2">
        <v>3163951</v>
      </c>
      <c r="B1127" s="2" t="s">
        <v>5989</v>
      </c>
      <c r="C1127" s="2" t="s">
        <v>4310</v>
      </c>
      <c r="D1127" s="2" t="s">
        <v>2596</v>
      </c>
    </row>
    <row r="1128" spans="1:4" ht="13.5">
      <c r="A1128" s="1">
        <v>3163357</v>
      </c>
      <c r="B1128" s="1" t="s">
        <v>5989</v>
      </c>
      <c r="C1128" s="1" t="s">
        <v>3605</v>
      </c>
      <c r="D1128" s="1" t="s">
        <v>7679</v>
      </c>
    </row>
    <row r="1129" spans="1:4" ht="13.5">
      <c r="A1129" s="2">
        <v>3163322</v>
      </c>
      <c r="B1129" s="2" t="s">
        <v>5989</v>
      </c>
      <c r="C1129" s="2" t="s">
        <v>3036</v>
      </c>
      <c r="D1129" s="2" t="s">
        <v>5720</v>
      </c>
    </row>
    <row r="1130" spans="1:4" ht="13.5">
      <c r="A1130" s="1">
        <v>3553025</v>
      </c>
      <c r="B1130" s="1" t="s">
        <v>2248</v>
      </c>
      <c r="C1130" s="1" t="s">
        <v>3256</v>
      </c>
      <c r="D1130" s="1" t="s">
        <v>2849</v>
      </c>
    </row>
    <row r="1131" spans="1:4" ht="13.5">
      <c r="A1131" s="2">
        <v>3553041</v>
      </c>
      <c r="B1131" s="2" t="s">
        <v>2248</v>
      </c>
      <c r="C1131" s="2" t="s">
        <v>864</v>
      </c>
      <c r="D1131" s="2" t="s">
        <v>6733</v>
      </c>
    </row>
    <row r="1132" spans="1:4" ht="13.5">
      <c r="A1132" s="1">
        <v>3553043</v>
      </c>
      <c r="B1132" s="1" t="s">
        <v>2248</v>
      </c>
      <c r="C1132" s="1" t="s">
        <v>906</v>
      </c>
      <c r="D1132" s="1" t="s">
        <v>6733</v>
      </c>
    </row>
    <row r="1133" spans="1:4" ht="13.5">
      <c r="A1133" s="2">
        <v>3553050</v>
      </c>
      <c r="B1133" s="2" t="s">
        <v>2248</v>
      </c>
      <c r="C1133" s="2" t="s">
        <v>5990</v>
      </c>
      <c r="D1133" s="2" t="s">
        <v>5522</v>
      </c>
    </row>
    <row r="1134" spans="1:4" ht="13.5">
      <c r="A1134" s="1">
        <v>3553051</v>
      </c>
      <c r="B1134" s="1" t="s">
        <v>2248</v>
      </c>
      <c r="C1134" s="1" t="s">
        <v>3306</v>
      </c>
      <c r="D1134" s="1" t="s">
        <v>5522</v>
      </c>
    </row>
    <row r="1135" spans="1:4" ht="13.5">
      <c r="A1135" s="2">
        <v>3360987</v>
      </c>
      <c r="B1135" s="2" t="s">
        <v>2248</v>
      </c>
      <c r="C1135" s="2" t="s">
        <v>5382</v>
      </c>
      <c r="D1135" s="2" t="s">
        <v>4881</v>
      </c>
    </row>
    <row r="1136" spans="1:4" ht="13.5">
      <c r="A1136" s="1">
        <v>3361055</v>
      </c>
      <c r="B1136" s="1" t="s">
        <v>2248</v>
      </c>
      <c r="C1136" s="1" t="s">
        <v>5257</v>
      </c>
      <c r="D1136" s="1" t="s">
        <v>4848</v>
      </c>
    </row>
    <row r="1137" spans="1:4" ht="13.5">
      <c r="A1137" s="2">
        <v>3361059</v>
      </c>
      <c r="B1137" s="2" t="s">
        <v>2248</v>
      </c>
      <c r="C1137" s="2" t="s">
        <v>5248</v>
      </c>
      <c r="D1137" s="2" t="s">
        <v>4848</v>
      </c>
    </row>
    <row r="1138" spans="1:4" ht="13.5">
      <c r="A1138" s="1">
        <v>3552873</v>
      </c>
      <c r="B1138" s="1" t="s">
        <v>2248</v>
      </c>
      <c r="C1138" s="1" t="s">
        <v>5254</v>
      </c>
      <c r="D1138" s="1" t="s">
        <v>2737</v>
      </c>
    </row>
    <row r="1139" spans="1:4" ht="13.5">
      <c r="A1139" s="2">
        <v>3552874</v>
      </c>
      <c r="B1139" s="2" t="s">
        <v>2248</v>
      </c>
      <c r="C1139" s="2" t="s">
        <v>5384</v>
      </c>
      <c r="D1139" s="2" t="s">
        <v>2737</v>
      </c>
    </row>
    <row r="1140" spans="1:4" ht="13.5">
      <c r="A1140" s="1">
        <v>3553023</v>
      </c>
      <c r="B1140" s="1" t="s">
        <v>2248</v>
      </c>
      <c r="C1140" s="1" t="s">
        <v>3434</v>
      </c>
      <c r="D1140" s="1" t="s">
        <v>2849</v>
      </c>
    </row>
    <row r="1141" spans="1:4" ht="13.5">
      <c r="A1141" s="2">
        <v>3553024</v>
      </c>
      <c r="B1141" s="2" t="s">
        <v>2248</v>
      </c>
      <c r="C1141" s="2" t="s">
        <v>3255</v>
      </c>
      <c r="D1141" s="2" t="s">
        <v>2849</v>
      </c>
    </row>
    <row r="1142" spans="1:4" ht="13.5">
      <c r="A1142" s="1">
        <v>3164191</v>
      </c>
      <c r="B1142" s="1" t="s">
        <v>2248</v>
      </c>
      <c r="C1142" s="1" t="s">
        <v>6861</v>
      </c>
      <c r="D1142" s="1" t="s">
        <v>7733</v>
      </c>
    </row>
    <row r="1143" spans="1:4" ht="13.5">
      <c r="A1143" s="2">
        <v>3257001</v>
      </c>
      <c r="B1143" s="2" t="s">
        <v>5991</v>
      </c>
      <c r="C1143" s="2" t="s">
        <v>5831</v>
      </c>
      <c r="D1143" s="2" t="s">
        <v>7444</v>
      </c>
    </row>
    <row r="1144" spans="1:4" ht="13.5">
      <c r="A1144" s="1">
        <v>3651981</v>
      </c>
      <c r="B1144" s="1" t="s">
        <v>5991</v>
      </c>
      <c r="C1144" s="1" t="s">
        <v>3047</v>
      </c>
      <c r="D1144" s="1" t="s">
        <v>6999</v>
      </c>
    </row>
    <row r="1145" spans="1:4" ht="13.5">
      <c r="A1145" s="2">
        <v>3651985</v>
      </c>
      <c r="B1145" s="2" t="s">
        <v>5991</v>
      </c>
      <c r="C1145" s="2" t="s">
        <v>6547</v>
      </c>
      <c r="D1145" s="2" t="s">
        <v>1096</v>
      </c>
    </row>
    <row r="1146" spans="1:4" ht="13.5">
      <c r="A1146" s="1">
        <v>3163909</v>
      </c>
      <c r="B1146" s="1" t="s">
        <v>5992</v>
      </c>
      <c r="C1146" s="1" t="s">
        <v>321</v>
      </c>
      <c r="D1146" s="1" t="s">
        <v>7738</v>
      </c>
    </row>
    <row r="1147" spans="1:4" ht="13.5">
      <c r="A1147" s="2">
        <v>3459633</v>
      </c>
      <c r="B1147" s="2" t="s">
        <v>5992</v>
      </c>
      <c r="C1147" s="2" t="s">
        <v>2495</v>
      </c>
      <c r="D1147" s="2" t="s">
        <v>3840</v>
      </c>
    </row>
    <row r="1148" spans="1:4" ht="13.5">
      <c r="A1148" s="1">
        <v>3163948</v>
      </c>
      <c r="B1148" s="1" t="s">
        <v>5993</v>
      </c>
      <c r="C1148" s="1" t="s">
        <v>4421</v>
      </c>
      <c r="D1148" s="1" t="s">
        <v>7733</v>
      </c>
    </row>
    <row r="1149" spans="1:4" ht="13.5">
      <c r="A1149" s="2">
        <v>3552641</v>
      </c>
      <c r="B1149" s="2" t="s">
        <v>5994</v>
      </c>
      <c r="C1149" s="2" t="s">
        <v>5009</v>
      </c>
      <c r="D1149" s="2" t="s">
        <v>6692</v>
      </c>
    </row>
    <row r="1150" spans="1:4" ht="13.5">
      <c r="A1150" s="1">
        <v>3459655</v>
      </c>
      <c r="B1150" s="1" t="s">
        <v>5995</v>
      </c>
      <c r="C1150" s="1" t="s">
        <v>1121</v>
      </c>
      <c r="D1150" s="1"/>
    </row>
    <row r="1151" spans="1:4" ht="13.5">
      <c r="A1151" s="2">
        <v>3552402</v>
      </c>
      <c r="B1151" s="2" t="s">
        <v>5995</v>
      </c>
      <c r="C1151" s="2" t="s">
        <v>5996</v>
      </c>
      <c r="D1151" s="2" t="s">
        <v>3117</v>
      </c>
    </row>
    <row r="1152" spans="1:4" ht="13.5">
      <c r="A1152" s="1">
        <v>3552474</v>
      </c>
      <c r="B1152" s="1" t="s">
        <v>5995</v>
      </c>
      <c r="C1152" s="1" t="s">
        <v>5833</v>
      </c>
      <c r="D1152" s="1" t="s">
        <v>3117</v>
      </c>
    </row>
    <row r="1153" spans="1:4" ht="13.5">
      <c r="A1153" s="2">
        <v>3552689</v>
      </c>
      <c r="B1153" s="2" t="s">
        <v>5995</v>
      </c>
      <c r="C1153" s="2" t="s">
        <v>5600</v>
      </c>
      <c r="D1153" s="2" t="s">
        <v>5522</v>
      </c>
    </row>
    <row r="1154" spans="1:4" ht="13.5">
      <c r="A1154" s="1">
        <v>3552691</v>
      </c>
      <c r="B1154" s="1" t="s">
        <v>5995</v>
      </c>
      <c r="C1154" s="1" t="s">
        <v>2605</v>
      </c>
      <c r="D1154" s="1" t="s">
        <v>5522</v>
      </c>
    </row>
    <row r="1155" spans="1:4" ht="13.5">
      <c r="A1155" s="2">
        <v>3552714</v>
      </c>
      <c r="B1155" s="2" t="s">
        <v>5995</v>
      </c>
      <c r="C1155" s="2" t="s">
        <v>5661</v>
      </c>
      <c r="D1155" s="2" t="s">
        <v>1067</v>
      </c>
    </row>
    <row r="1156" spans="1:4" ht="13.5">
      <c r="A1156" s="1">
        <v>3651493</v>
      </c>
      <c r="B1156" s="1" t="s">
        <v>5995</v>
      </c>
      <c r="C1156" s="1" t="s">
        <v>890</v>
      </c>
      <c r="D1156" s="1" t="s">
        <v>2808</v>
      </c>
    </row>
    <row r="1157" spans="1:4" ht="13.5">
      <c r="A1157" s="2">
        <v>3651777</v>
      </c>
      <c r="B1157" s="2" t="s">
        <v>5995</v>
      </c>
      <c r="C1157" s="2" t="s">
        <v>5997</v>
      </c>
      <c r="D1157" s="2" t="s">
        <v>3768</v>
      </c>
    </row>
    <row r="1158" spans="1:4" ht="13.5">
      <c r="A1158" s="1">
        <v>3651781</v>
      </c>
      <c r="B1158" s="1" t="s">
        <v>5995</v>
      </c>
      <c r="C1158" s="1" t="s">
        <v>5998</v>
      </c>
      <c r="D1158" s="1" t="s">
        <v>3768</v>
      </c>
    </row>
    <row r="1159" spans="1:4" ht="13.5">
      <c r="A1159" s="2">
        <v>3652069</v>
      </c>
      <c r="B1159" s="2" t="s">
        <v>5995</v>
      </c>
      <c r="C1159" s="2" t="s">
        <v>3591</v>
      </c>
      <c r="D1159" s="2" t="s">
        <v>4506</v>
      </c>
    </row>
    <row r="1160" spans="1:4" ht="13.5">
      <c r="A1160" s="1">
        <v>3652131</v>
      </c>
      <c r="B1160" s="1" t="s">
        <v>5995</v>
      </c>
      <c r="C1160" s="1" t="s">
        <v>2451</v>
      </c>
      <c r="D1160" s="1" t="s">
        <v>5603</v>
      </c>
    </row>
    <row r="1161" spans="1:4" ht="13.5">
      <c r="A1161" s="2">
        <v>3652135</v>
      </c>
      <c r="B1161" s="2" t="s">
        <v>5995</v>
      </c>
      <c r="C1161" s="2" t="s">
        <v>3199</v>
      </c>
      <c r="D1161" s="2" t="s">
        <v>5603</v>
      </c>
    </row>
    <row r="1162" spans="1:4" ht="13.5">
      <c r="A1162" s="1">
        <v>3652138</v>
      </c>
      <c r="B1162" s="1" t="s">
        <v>5995</v>
      </c>
      <c r="C1162" s="1" t="s">
        <v>5602</v>
      </c>
      <c r="D1162" s="1" t="s">
        <v>5603</v>
      </c>
    </row>
    <row r="1163" spans="1:4" ht="13.5">
      <c r="A1163" s="2">
        <v>3652140</v>
      </c>
      <c r="B1163" s="2" t="s">
        <v>5995</v>
      </c>
      <c r="C1163" s="2" t="s">
        <v>926</v>
      </c>
      <c r="D1163" s="2" t="s">
        <v>5603</v>
      </c>
    </row>
    <row r="1164" spans="1:4" ht="13.5">
      <c r="A1164" s="1">
        <v>3652142</v>
      </c>
      <c r="B1164" s="1" t="s">
        <v>5995</v>
      </c>
      <c r="C1164" s="1" t="s">
        <v>2452</v>
      </c>
      <c r="D1164" s="1" t="s">
        <v>5603</v>
      </c>
    </row>
    <row r="1165" spans="1:4" ht="13.5">
      <c r="A1165" s="2">
        <v>3652144</v>
      </c>
      <c r="B1165" s="2" t="s">
        <v>5995</v>
      </c>
      <c r="C1165" s="2" t="s">
        <v>2454</v>
      </c>
      <c r="D1165" s="2" t="s">
        <v>5603</v>
      </c>
    </row>
    <row r="1166" spans="1:4" ht="13.5">
      <c r="A1166" s="1">
        <v>3652198</v>
      </c>
      <c r="B1166" s="1" t="s">
        <v>5995</v>
      </c>
      <c r="C1166" s="1" t="s">
        <v>3235</v>
      </c>
      <c r="D1166" s="1" t="s">
        <v>5557</v>
      </c>
    </row>
    <row r="1167" spans="1:4" ht="13.5">
      <c r="A1167" s="2">
        <v>3751360</v>
      </c>
      <c r="B1167" s="2" t="s">
        <v>5995</v>
      </c>
      <c r="C1167" s="2" t="s">
        <v>480</v>
      </c>
      <c r="D1167" s="2" t="s">
        <v>3841</v>
      </c>
    </row>
    <row r="1168" spans="1:4" ht="13.5">
      <c r="A1168" s="1">
        <v>3751552</v>
      </c>
      <c r="B1168" s="1" t="s">
        <v>5995</v>
      </c>
      <c r="C1168" s="1" t="s">
        <v>5999</v>
      </c>
      <c r="D1168" s="1" t="s">
        <v>7658</v>
      </c>
    </row>
    <row r="1169" spans="1:4" ht="13.5">
      <c r="A1169" s="2">
        <v>3751607</v>
      </c>
      <c r="B1169" s="2" t="s">
        <v>5995</v>
      </c>
      <c r="C1169" s="2" t="s">
        <v>5649</v>
      </c>
      <c r="D1169" s="2" t="s">
        <v>7658</v>
      </c>
    </row>
    <row r="1170" spans="1:4" ht="13.5">
      <c r="A1170" s="1">
        <v>3751641</v>
      </c>
      <c r="B1170" s="1" t="s">
        <v>5995</v>
      </c>
      <c r="C1170" s="1" t="s">
        <v>5010</v>
      </c>
      <c r="D1170" s="1" t="s">
        <v>450</v>
      </c>
    </row>
    <row r="1171" spans="1:4" ht="13.5">
      <c r="A1171" s="2">
        <v>3751673</v>
      </c>
      <c r="B1171" s="2" t="s">
        <v>5995</v>
      </c>
      <c r="C1171" s="2" t="s">
        <v>2814</v>
      </c>
      <c r="D1171" s="2" t="s">
        <v>842</v>
      </c>
    </row>
    <row r="1172" spans="1:4" ht="13.5">
      <c r="A1172" s="1">
        <v>3751686</v>
      </c>
      <c r="B1172" s="1" t="s">
        <v>5995</v>
      </c>
      <c r="C1172" s="1" t="s">
        <v>5354</v>
      </c>
      <c r="D1172" s="1" t="s">
        <v>3945</v>
      </c>
    </row>
    <row r="1173" spans="1:4" ht="13.5">
      <c r="A1173" s="2">
        <v>3751687</v>
      </c>
      <c r="B1173" s="2" t="s">
        <v>5995</v>
      </c>
      <c r="C1173" s="2" t="s">
        <v>597</v>
      </c>
      <c r="D1173" s="2" t="s">
        <v>3945</v>
      </c>
    </row>
    <row r="1174" spans="1:4" ht="13.5">
      <c r="A1174" s="1">
        <v>3751719</v>
      </c>
      <c r="B1174" s="1" t="s">
        <v>5995</v>
      </c>
      <c r="C1174" s="1" t="s">
        <v>6000</v>
      </c>
      <c r="D1174" s="1" t="s">
        <v>5433</v>
      </c>
    </row>
    <row r="1175" spans="1:4" ht="13.5">
      <c r="A1175" s="2">
        <v>3751722</v>
      </c>
      <c r="B1175" s="2" t="s">
        <v>5995</v>
      </c>
      <c r="C1175" s="2" t="s">
        <v>5843</v>
      </c>
      <c r="D1175" s="2" t="s">
        <v>5433</v>
      </c>
    </row>
    <row r="1176" spans="1:4" ht="13.5">
      <c r="A1176" s="1">
        <v>3751745</v>
      </c>
      <c r="B1176" s="1" t="s">
        <v>5995</v>
      </c>
      <c r="C1176" s="1" t="s">
        <v>3258</v>
      </c>
      <c r="D1176" s="1" t="s">
        <v>4702</v>
      </c>
    </row>
    <row r="1177" spans="1:4" ht="13.5">
      <c r="A1177" s="2">
        <v>3751746</v>
      </c>
      <c r="B1177" s="2" t="s">
        <v>5995</v>
      </c>
      <c r="C1177" s="2" t="s">
        <v>887</v>
      </c>
      <c r="D1177" s="2" t="s">
        <v>4702</v>
      </c>
    </row>
    <row r="1178" spans="1:4" ht="13.5">
      <c r="A1178" s="1">
        <v>3751758</v>
      </c>
      <c r="B1178" s="1" t="s">
        <v>5995</v>
      </c>
      <c r="C1178" s="1" t="s">
        <v>6001</v>
      </c>
      <c r="D1178" s="1" t="s">
        <v>5657</v>
      </c>
    </row>
    <row r="1179" spans="1:4" ht="13.5">
      <c r="A1179" s="2">
        <v>3751761</v>
      </c>
      <c r="B1179" s="2" t="s">
        <v>5995</v>
      </c>
      <c r="C1179" s="2" t="s">
        <v>6002</v>
      </c>
      <c r="D1179" s="2" t="s">
        <v>5657</v>
      </c>
    </row>
    <row r="1180" spans="1:4" ht="13.5">
      <c r="A1180" s="1">
        <v>3751792</v>
      </c>
      <c r="B1180" s="1" t="s">
        <v>5995</v>
      </c>
      <c r="C1180" s="1" t="s">
        <v>2968</v>
      </c>
      <c r="D1180" s="1" t="s">
        <v>3841</v>
      </c>
    </row>
    <row r="1181" spans="1:4" ht="13.5">
      <c r="A1181" s="2">
        <v>3751811</v>
      </c>
      <c r="B1181" s="2" t="s">
        <v>5995</v>
      </c>
      <c r="C1181" s="2" t="s">
        <v>3312</v>
      </c>
      <c r="D1181" s="2" t="s">
        <v>5800</v>
      </c>
    </row>
    <row r="1182" spans="1:4" ht="13.5">
      <c r="A1182" s="1">
        <v>3851739</v>
      </c>
      <c r="B1182" s="1" t="s">
        <v>5995</v>
      </c>
      <c r="C1182" s="1" t="s">
        <v>6003</v>
      </c>
      <c r="D1182" s="1" t="s">
        <v>5302</v>
      </c>
    </row>
    <row r="1183" spans="1:4" ht="13.5">
      <c r="A1183" s="2">
        <v>3851873</v>
      </c>
      <c r="B1183" s="2" t="s">
        <v>5995</v>
      </c>
      <c r="C1183" s="2" t="s">
        <v>6004</v>
      </c>
      <c r="D1183" s="2" t="s">
        <v>4086</v>
      </c>
    </row>
    <row r="1184" spans="1:4" ht="13.5">
      <c r="A1184" s="1">
        <v>3852023</v>
      </c>
      <c r="B1184" s="1" t="s">
        <v>5995</v>
      </c>
      <c r="C1184" s="1" t="s">
        <v>4913</v>
      </c>
      <c r="D1184" s="1" t="s">
        <v>6743</v>
      </c>
    </row>
    <row r="1185" spans="1:4" ht="13.5">
      <c r="A1185" s="2">
        <v>3852024</v>
      </c>
      <c r="B1185" s="2" t="s">
        <v>5995</v>
      </c>
      <c r="C1185" s="2" t="s">
        <v>5855</v>
      </c>
      <c r="D1185" s="2" t="s">
        <v>6743</v>
      </c>
    </row>
    <row r="1186" spans="1:4" ht="13.5">
      <c r="A1186" s="1">
        <v>3852258</v>
      </c>
      <c r="B1186" s="1" t="s">
        <v>5995</v>
      </c>
      <c r="C1186" s="1" t="s">
        <v>6005</v>
      </c>
      <c r="D1186" s="1" t="s">
        <v>6006</v>
      </c>
    </row>
    <row r="1187" spans="1:4" ht="13.5">
      <c r="A1187" s="2">
        <v>3852259</v>
      </c>
      <c r="B1187" s="2" t="s">
        <v>5995</v>
      </c>
      <c r="C1187" s="2" t="s">
        <v>6007</v>
      </c>
      <c r="D1187" s="2" t="s">
        <v>6006</v>
      </c>
    </row>
    <row r="1188" spans="1:4" ht="13.5">
      <c r="A1188" s="1">
        <v>3852264</v>
      </c>
      <c r="B1188" s="1" t="s">
        <v>5995</v>
      </c>
      <c r="C1188" s="1" t="s">
        <v>6008</v>
      </c>
      <c r="D1188" s="1" t="s">
        <v>6006</v>
      </c>
    </row>
    <row r="1189" spans="1:4" ht="13.5">
      <c r="A1189" s="2">
        <v>3852265</v>
      </c>
      <c r="B1189" s="2" t="s">
        <v>5995</v>
      </c>
      <c r="C1189" s="2" t="s">
        <v>6009</v>
      </c>
      <c r="D1189" s="2" t="s">
        <v>6006</v>
      </c>
    </row>
    <row r="1190" spans="1:4" ht="13.5">
      <c r="A1190" s="1">
        <v>3852270</v>
      </c>
      <c r="B1190" s="1" t="s">
        <v>5995</v>
      </c>
      <c r="C1190" s="1" t="s">
        <v>4261</v>
      </c>
      <c r="D1190" s="1" t="s">
        <v>4883</v>
      </c>
    </row>
    <row r="1191" spans="1:4" ht="13.5">
      <c r="A1191" s="2">
        <v>3852274</v>
      </c>
      <c r="B1191" s="2" t="s">
        <v>5995</v>
      </c>
      <c r="C1191" s="2" t="s">
        <v>2485</v>
      </c>
      <c r="D1191" s="2" t="s">
        <v>984</v>
      </c>
    </row>
    <row r="1192" spans="1:4" ht="13.5">
      <c r="A1192" s="1">
        <v>3852275</v>
      </c>
      <c r="B1192" s="1" t="s">
        <v>5995</v>
      </c>
      <c r="C1192" s="1" t="s">
        <v>5580</v>
      </c>
      <c r="D1192" s="1" t="s">
        <v>984</v>
      </c>
    </row>
    <row r="1193" spans="1:4" ht="13.5">
      <c r="A1193" s="2">
        <v>3852277</v>
      </c>
      <c r="B1193" s="2" t="s">
        <v>5995</v>
      </c>
      <c r="C1193" s="2" t="s">
        <v>2437</v>
      </c>
      <c r="D1193" s="2" t="s">
        <v>4434</v>
      </c>
    </row>
    <row r="1194" spans="1:4" ht="13.5">
      <c r="A1194" s="1">
        <v>3852278</v>
      </c>
      <c r="B1194" s="1" t="s">
        <v>5995</v>
      </c>
      <c r="C1194" s="1" t="s">
        <v>4240</v>
      </c>
      <c r="D1194" s="1" t="s">
        <v>4434</v>
      </c>
    </row>
    <row r="1195" spans="1:4" ht="13.5">
      <c r="A1195" s="2">
        <v>3852282</v>
      </c>
      <c r="B1195" s="2" t="s">
        <v>5995</v>
      </c>
      <c r="C1195" s="2" t="s">
        <v>406</v>
      </c>
      <c r="D1195" s="2" t="s">
        <v>4434</v>
      </c>
    </row>
    <row r="1196" spans="1:4" ht="13.5">
      <c r="A1196" s="1">
        <v>3852284</v>
      </c>
      <c r="B1196" s="1" t="s">
        <v>5995</v>
      </c>
      <c r="C1196" s="1" t="s">
        <v>4914</v>
      </c>
      <c r="D1196" s="1" t="s">
        <v>4434</v>
      </c>
    </row>
    <row r="1197" spans="1:4" ht="13.5">
      <c r="A1197" s="2">
        <v>3852288</v>
      </c>
      <c r="B1197" s="2" t="s">
        <v>5995</v>
      </c>
      <c r="C1197" s="2" t="s">
        <v>3208</v>
      </c>
      <c r="D1197" s="2" t="s">
        <v>2872</v>
      </c>
    </row>
    <row r="1198" spans="1:4" ht="13.5">
      <c r="A1198" s="1">
        <v>3852320</v>
      </c>
      <c r="B1198" s="1" t="s">
        <v>5995</v>
      </c>
      <c r="C1198" s="1" t="s">
        <v>2441</v>
      </c>
      <c r="D1198" s="1" t="s">
        <v>6890</v>
      </c>
    </row>
    <row r="1199" spans="1:4" ht="13.5">
      <c r="A1199" s="2">
        <v>3852321</v>
      </c>
      <c r="B1199" s="2" t="s">
        <v>5995</v>
      </c>
      <c r="C1199" s="2" t="s">
        <v>4916</v>
      </c>
      <c r="D1199" s="2" t="s">
        <v>6890</v>
      </c>
    </row>
    <row r="1200" spans="1:4" ht="13.5">
      <c r="A1200" s="1">
        <v>3852422</v>
      </c>
      <c r="B1200" s="1" t="s">
        <v>5995</v>
      </c>
      <c r="C1200" s="1" t="s">
        <v>3242</v>
      </c>
      <c r="D1200" s="1" t="s">
        <v>1568</v>
      </c>
    </row>
    <row r="1201" spans="1:4" ht="13.5">
      <c r="A1201" s="2">
        <v>3459582</v>
      </c>
      <c r="B1201" s="2" t="s">
        <v>5995</v>
      </c>
      <c r="C1201" s="2" t="s">
        <v>2369</v>
      </c>
      <c r="D1201" s="2" t="s">
        <v>5343</v>
      </c>
    </row>
    <row r="1202" spans="1:4" ht="13.5">
      <c r="A1202" s="1">
        <v>3161918</v>
      </c>
      <c r="B1202" s="1" t="s">
        <v>5995</v>
      </c>
      <c r="C1202" s="1" t="s">
        <v>5582</v>
      </c>
      <c r="D1202" s="1" t="s">
        <v>3644</v>
      </c>
    </row>
    <row r="1203" spans="1:4" ht="13.5">
      <c r="A1203" s="2">
        <v>3163982</v>
      </c>
      <c r="B1203" s="2" t="s">
        <v>5995</v>
      </c>
      <c r="C1203" s="2" t="s">
        <v>6794</v>
      </c>
      <c r="D1203" s="2" t="s">
        <v>5447</v>
      </c>
    </row>
    <row r="1204" spans="1:4" ht="13.5">
      <c r="A1204" s="1">
        <v>3163994</v>
      </c>
      <c r="B1204" s="1" t="s">
        <v>5995</v>
      </c>
      <c r="C1204" s="1" t="s">
        <v>5837</v>
      </c>
      <c r="D1204" s="1" t="s">
        <v>3644</v>
      </c>
    </row>
    <row r="1205" spans="1:4" ht="13.5">
      <c r="A1205" s="2">
        <v>3164016</v>
      </c>
      <c r="B1205" s="2" t="s">
        <v>5995</v>
      </c>
      <c r="C1205" s="2" t="s">
        <v>2445</v>
      </c>
      <c r="D1205" s="2" t="s">
        <v>2446</v>
      </c>
    </row>
    <row r="1206" spans="1:4" ht="13.5">
      <c r="A1206" s="1">
        <v>3164024</v>
      </c>
      <c r="B1206" s="1" t="s">
        <v>5995</v>
      </c>
      <c r="C1206" s="1" t="s">
        <v>5339</v>
      </c>
      <c r="D1206" s="1" t="s">
        <v>1575</v>
      </c>
    </row>
    <row r="1207" spans="1:4" ht="13.5">
      <c r="A1207" s="2">
        <v>3164061</v>
      </c>
      <c r="B1207" s="2" t="s">
        <v>5995</v>
      </c>
      <c r="C1207" s="2" t="s">
        <v>5949</v>
      </c>
      <c r="D1207" s="2" t="s">
        <v>5227</v>
      </c>
    </row>
    <row r="1208" spans="1:4" ht="13.5">
      <c r="A1208" s="1">
        <v>3164150</v>
      </c>
      <c r="B1208" s="1" t="s">
        <v>5995</v>
      </c>
      <c r="C1208" s="1" t="s">
        <v>5388</v>
      </c>
      <c r="D1208" s="1" t="s">
        <v>7613</v>
      </c>
    </row>
    <row r="1209" spans="1:4" ht="13.5">
      <c r="A1209" s="2">
        <v>3164390</v>
      </c>
      <c r="B1209" s="2" t="s">
        <v>5995</v>
      </c>
      <c r="C1209" s="2" t="s">
        <v>2979</v>
      </c>
      <c r="D1209" s="2" t="s">
        <v>920</v>
      </c>
    </row>
    <row r="1210" spans="1:4" ht="13.5">
      <c r="A1210" s="1">
        <v>3164391</v>
      </c>
      <c r="B1210" s="1" t="s">
        <v>5995</v>
      </c>
      <c r="C1210" s="1" t="s">
        <v>2980</v>
      </c>
      <c r="D1210" s="1" t="s">
        <v>920</v>
      </c>
    </row>
    <row r="1211" spans="1:4" ht="13.5">
      <c r="A1211" s="2">
        <v>3164392</v>
      </c>
      <c r="B1211" s="2" t="s">
        <v>5995</v>
      </c>
      <c r="C1211" s="2" t="s">
        <v>919</v>
      </c>
      <c r="D1211" s="2" t="s">
        <v>920</v>
      </c>
    </row>
    <row r="1212" spans="1:4" ht="13.5">
      <c r="A1212" s="1">
        <v>3164393</v>
      </c>
      <c r="B1212" s="1" t="s">
        <v>5995</v>
      </c>
      <c r="C1212" s="1" t="s">
        <v>6010</v>
      </c>
      <c r="D1212" s="1" t="s">
        <v>920</v>
      </c>
    </row>
    <row r="1213" spans="1:4" ht="13.5">
      <c r="A1213" s="2">
        <v>3164394</v>
      </c>
      <c r="B1213" s="2" t="s">
        <v>5995</v>
      </c>
      <c r="C1213" s="2" t="s">
        <v>6011</v>
      </c>
      <c r="D1213" s="2" t="s">
        <v>920</v>
      </c>
    </row>
    <row r="1214" spans="1:4" ht="13.5">
      <c r="A1214" s="1">
        <v>3164396</v>
      </c>
      <c r="B1214" s="1" t="s">
        <v>5995</v>
      </c>
      <c r="C1214" s="1" t="s">
        <v>6012</v>
      </c>
      <c r="D1214" s="1" t="s">
        <v>920</v>
      </c>
    </row>
    <row r="1215" spans="1:4" ht="13.5">
      <c r="A1215" s="2">
        <v>3164397</v>
      </c>
      <c r="B1215" s="2" t="s">
        <v>5995</v>
      </c>
      <c r="C1215" s="2" t="s">
        <v>2981</v>
      </c>
      <c r="D1215" s="2" t="s">
        <v>920</v>
      </c>
    </row>
    <row r="1216" spans="1:4" ht="13.5">
      <c r="A1216" s="1">
        <v>3164398</v>
      </c>
      <c r="B1216" s="1" t="s">
        <v>5995</v>
      </c>
      <c r="C1216" s="1" t="s">
        <v>6013</v>
      </c>
      <c r="D1216" s="1" t="s">
        <v>920</v>
      </c>
    </row>
    <row r="1217" spans="1:4" ht="13.5">
      <c r="A1217" s="2">
        <v>3164399</v>
      </c>
      <c r="B1217" s="2" t="s">
        <v>5995</v>
      </c>
      <c r="C1217" s="2" t="s">
        <v>6014</v>
      </c>
      <c r="D1217" s="2" t="s">
        <v>920</v>
      </c>
    </row>
    <row r="1218" spans="1:4" ht="13.5">
      <c r="A1218" s="1">
        <v>3164400</v>
      </c>
      <c r="B1218" s="1" t="s">
        <v>5995</v>
      </c>
      <c r="C1218" s="1" t="s">
        <v>6015</v>
      </c>
      <c r="D1218" s="1" t="s">
        <v>920</v>
      </c>
    </row>
    <row r="1219" spans="1:4" ht="13.5">
      <c r="A1219" s="2">
        <v>3164402</v>
      </c>
      <c r="B1219" s="2" t="s">
        <v>5995</v>
      </c>
      <c r="C1219" s="2" t="s">
        <v>6016</v>
      </c>
      <c r="D1219" s="2" t="s">
        <v>920</v>
      </c>
    </row>
    <row r="1220" spans="1:4" ht="13.5">
      <c r="A1220" s="1">
        <v>3164403</v>
      </c>
      <c r="B1220" s="1" t="s">
        <v>5995</v>
      </c>
      <c r="C1220" s="1" t="s">
        <v>6617</v>
      </c>
      <c r="D1220" s="1" t="s">
        <v>300</v>
      </c>
    </row>
    <row r="1221" spans="1:4" ht="13.5">
      <c r="A1221" s="2">
        <v>3256792</v>
      </c>
      <c r="B1221" s="2" t="s">
        <v>5995</v>
      </c>
      <c r="C1221" s="2" t="s">
        <v>3300</v>
      </c>
      <c r="D1221" s="2" t="s">
        <v>5303</v>
      </c>
    </row>
    <row r="1222" spans="1:4" ht="13.5">
      <c r="A1222" s="1">
        <v>3257678</v>
      </c>
      <c r="B1222" s="1" t="s">
        <v>5995</v>
      </c>
      <c r="C1222" s="1" t="s">
        <v>6765</v>
      </c>
      <c r="D1222" s="1" t="s">
        <v>5303</v>
      </c>
    </row>
    <row r="1223" spans="1:4" ht="13.5">
      <c r="A1223" s="2">
        <v>3360204</v>
      </c>
      <c r="B1223" s="2" t="s">
        <v>5995</v>
      </c>
      <c r="C1223" s="2" t="s">
        <v>3276</v>
      </c>
      <c r="D1223" s="2" t="s">
        <v>7728</v>
      </c>
    </row>
    <row r="1224" spans="1:4" ht="13.5">
      <c r="A1224" s="1">
        <v>3360527</v>
      </c>
      <c r="B1224" s="1" t="s">
        <v>5995</v>
      </c>
      <c r="C1224" s="1" t="s">
        <v>6891</v>
      </c>
      <c r="D1224" s="1" t="s">
        <v>717</v>
      </c>
    </row>
    <row r="1225" spans="1:4" ht="13.5">
      <c r="A1225" s="2">
        <v>3361058</v>
      </c>
      <c r="B1225" s="2" t="s">
        <v>5995</v>
      </c>
      <c r="C1225" s="2" t="s">
        <v>2982</v>
      </c>
      <c r="D1225" s="2" t="s">
        <v>4848</v>
      </c>
    </row>
    <row r="1226" spans="1:4" ht="13.5">
      <c r="A1226" s="1">
        <v>3361092</v>
      </c>
      <c r="B1226" s="1" t="s">
        <v>5995</v>
      </c>
      <c r="C1226" s="1" t="s">
        <v>2366</v>
      </c>
      <c r="D1226" s="1" t="s">
        <v>4848</v>
      </c>
    </row>
    <row r="1227" spans="1:4" ht="13.5">
      <c r="A1227" s="2">
        <v>3361141</v>
      </c>
      <c r="B1227" s="2" t="s">
        <v>5995</v>
      </c>
      <c r="C1227" s="2" t="s">
        <v>6017</v>
      </c>
      <c r="D1227" s="2" t="s">
        <v>5818</v>
      </c>
    </row>
    <row r="1228" spans="1:4" ht="13.5">
      <c r="A1228" s="1">
        <v>3361151</v>
      </c>
      <c r="B1228" s="1" t="s">
        <v>5995</v>
      </c>
      <c r="C1228" s="1" t="s">
        <v>6018</v>
      </c>
      <c r="D1228" s="1" t="s">
        <v>4848</v>
      </c>
    </row>
    <row r="1229" spans="1:4" ht="13.5">
      <c r="A1229" s="2">
        <v>3361176</v>
      </c>
      <c r="B1229" s="2" t="s">
        <v>5995</v>
      </c>
      <c r="C1229" s="2" t="s">
        <v>6398</v>
      </c>
      <c r="D1229" s="2" t="s">
        <v>283</v>
      </c>
    </row>
    <row r="1230" spans="1:4" ht="13.5">
      <c r="A1230" s="1">
        <v>3361254</v>
      </c>
      <c r="B1230" s="1" t="s">
        <v>5995</v>
      </c>
      <c r="C1230" s="1" t="s">
        <v>846</v>
      </c>
      <c r="D1230" s="1" t="s">
        <v>4848</v>
      </c>
    </row>
    <row r="1231" spans="1:4" ht="13.5">
      <c r="A1231" s="2">
        <v>3361304</v>
      </c>
      <c r="B1231" s="2" t="s">
        <v>5995</v>
      </c>
      <c r="C1231" s="2" t="s">
        <v>2983</v>
      </c>
      <c r="D1231" s="2" t="s">
        <v>3879</v>
      </c>
    </row>
    <row r="1232" spans="1:4" ht="13.5">
      <c r="A1232" s="1">
        <v>3361305</v>
      </c>
      <c r="B1232" s="1" t="s">
        <v>5995</v>
      </c>
      <c r="C1232" s="1" t="s">
        <v>6019</v>
      </c>
      <c r="D1232" s="1" t="s">
        <v>3879</v>
      </c>
    </row>
    <row r="1233" spans="1:4" ht="13.5">
      <c r="A1233" s="2">
        <v>3417256</v>
      </c>
      <c r="B1233" s="2" t="s">
        <v>5995</v>
      </c>
      <c r="C1233" s="2" t="s">
        <v>2984</v>
      </c>
      <c r="D1233" s="2" t="s">
        <v>5343</v>
      </c>
    </row>
    <row r="1234" spans="1:4" ht="13.5">
      <c r="A1234" s="1">
        <v>3458388</v>
      </c>
      <c r="B1234" s="1" t="s">
        <v>5995</v>
      </c>
      <c r="C1234" s="1" t="s">
        <v>2624</v>
      </c>
      <c r="D1234" s="1" t="s">
        <v>4783</v>
      </c>
    </row>
    <row r="1235" spans="1:4" ht="13.5">
      <c r="A1235" s="2">
        <v>3458999</v>
      </c>
      <c r="B1235" s="2" t="s">
        <v>5995</v>
      </c>
      <c r="C1235" s="2" t="s">
        <v>4798</v>
      </c>
      <c r="D1235" s="2" t="s">
        <v>318</v>
      </c>
    </row>
    <row r="1236" spans="1:4" ht="13.5">
      <c r="A1236" s="1">
        <v>3459003</v>
      </c>
      <c r="B1236" s="1" t="s">
        <v>5995</v>
      </c>
      <c r="C1236" s="1" t="s">
        <v>2372</v>
      </c>
      <c r="D1236" s="1" t="s">
        <v>3913</v>
      </c>
    </row>
    <row r="1237" spans="1:4" ht="13.5">
      <c r="A1237" s="2">
        <v>3459193</v>
      </c>
      <c r="B1237" s="2" t="s">
        <v>5995</v>
      </c>
      <c r="C1237" s="2" t="s">
        <v>6020</v>
      </c>
      <c r="D1237" s="2" t="s">
        <v>3913</v>
      </c>
    </row>
    <row r="1238" spans="1:4" ht="13.5">
      <c r="A1238" s="1">
        <v>3459307</v>
      </c>
      <c r="B1238" s="1" t="s">
        <v>5995</v>
      </c>
      <c r="C1238" s="1" t="s">
        <v>3207</v>
      </c>
      <c r="D1238" s="1" t="s">
        <v>318</v>
      </c>
    </row>
    <row r="1239" spans="1:4" ht="13.5">
      <c r="A1239" s="2">
        <v>3459395</v>
      </c>
      <c r="B1239" s="2" t="s">
        <v>5995</v>
      </c>
      <c r="C1239" s="2" t="s">
        <v>1120</v>
      </c>
      <c r="D1239" s="2"/>
    </row>
    <row r="1240" spans="1:4" ht="13.5">
      <c r="A1240" s="1">
        <v>3459552</v>
      </c>
      <c r="B1240" s="1" t="s">
        <v>5995</v>
      </c>
      <c r="C1240" s="1" t="s">
        <v>1789</v>
      </c>
      <c r="D1240" s="1" t="s">
        <v>687</v>
      </c>
    </row>
    <row r="1241" spans="1:4" ht="13.5">
      <c r="A1241" s="2">
        <v>3459553</v>
      </c>
      <c r="B1241" s="2" t="s">
        <v>5995</v>
      </c>
      <c r="C1241" s="2" t="s">
        <v>1790</v>
      </c>
      <c r="D1241" s="2" t="s">
        <v>687</v>
      </c>
    </row>
    <row r="1242" spans="1:4" ht="13.5">
      <c r="A1242" s="1">
        <v>3459572</v>
      </c>
      <c r="B1242" s="1" t="s">
        <v>5995</v>
      </c>
      <c r="C1242" s="1" t="s">
        <v>6843</v>
      </c>
      <c r="D1242" s="1" t="s">
        <v>4783</v>
      </c>
    </row>
    <row r="1243" spans="1:4" ht="13.5">
      <c r="A1243" s="2">
        <v>3459579</v>
      </c>
      <c r="B1243" s="2" t="s">
        <v>5995</v>
      </c>
      <c r="C1243" s="2" t="s">
        <v>7451</v>
      </c>
      <c r="D1243" s="2" t="s">
        <v>5343</v>
      </c>
    </row>
    <row r="1244" spans="1:4" ht="13.5">
      <c r="A1244" s="1">
        <v>3459620</v>
      </c>
      <c r="B1244" s="1" t="s">
        <v>5995</v>
      </c>
      <c r="C1244" s="1" t="s">
        <v>6720</v>
      </c>
      <c r="D1244" s="1" t="s">
        <v>7735</v>
      </c>
    </row>
    <row r="1245" spans="1:4" ht="13.5">
      <c r="A1245" s="2">
        <v>3459626</v>
      </c>
      <c r="B1245" s="2" t="s">
        <v>5995</v>
      </c>
      <c r="C1245" s="2" t="s">
        <v>3590</v>
      </c>
      <c r="D1245" s="2" t="s">
        <v>7740</v>
      </c>
    </row>
    <row r="1246" spans="1:4" ht="13.5">
      <c r="A1246" s="1">
        <v>3652273</v>
      </c>
      <c r="B1246" s="1" t="s">
        <v>6021</v>
      </c>
      <c r="C1246" s="1" t="s">
        <v>6022</v>
      </c>
      <c r="D1246" s="1" t="s">
        <v>953</v>
      </c>
    </row>
    <row r="1247" spans="1:4" ht="13.5">
      <c r="A1247" s="2">
        <v>3164316</v>
      </c>
      <c r="B1247" s="2" t="s">
        <v>6021</v>
      </c>
      <c r="C1247" s="2" t="s">
        <v>3340</v>
      </c>
      <c r="D1247" s="2" t="s">
        <v>7733</v>
      </c>
    </row>
    <row r="1248" spans="1:4" ht="13.5">
      <c r="A1248" s="1">
        <v>3852133</v>
      </c>
      <c r="B1248" s="1" t="s">
        <v>6021</v>
      </c>
      <c r="C1248" s="1" t="s">
        <v>4982</v>
      </c>
      <c r="D1248" s="1" t="s">
        <v>4086</v>
      </c>
    </row>
    <row r="1249" spans="1:4" ht="13.5">
      <c r="A1249" s="2">
        <v>3256764</v>
      </c>
      <c r="B1249" s="2" t="s">
        <v>2259</v>
      </c>
      <c r="C1249" s="2" t="s">
        <v>7048</v>
      </c>
      <c r="D1249" s="2" t="s">
        <v>6505</v>
      </c>
    </row>
    <row r="1250" spans="1:4" ht="13.5">
      <c r="A1250" s="1">
        <v>3751576</v>
      </c>
      <c r="B1250" s="1" t="s">
        <v>2259</v>
      </c>
      <c r="C1250" s="1" t="s">
        <v>5877</v>
      </c>
      <c r="D1250" s="1" t="s">
        <v>7658</v>
      </c>
    </row>
    <row r="1251" spans="1:4" ht="13.5">
      <c r="A1251" s="2">
        <v>3360801</v>
      </c>
      <c r="B1251" s="2" t="s">
        <v>2259</v>
      </c>
      <c r="C1251" s="2" t="s">
        <v>4113</v>
      </c>
      <c r="D1251" s="2" t="s">
        <v>2382</v>
      </c>
    </row>
    <row r="1252" spans="1:4" ht="13.5">
      <c r="A1252" s="1">
        <v>3256826</v>
      </c>
      <c r="B1252" s="1" t="s">
        <v>2259</v>
      </c>
      <c r="C1252" s="1" t="s">
        <v>1969</v>
      </c>
      <c r="D1252" s="1" t="s">
        <v>3163</v>
      </c>
    </row>
    <row r="1253" spans="1:4" ht="13.5">
      <c r="A1253" s="2">
        <v>3552981</v>
      </c>
      <c r="B1253" s="2" t="s">
        <v>6023</v>
      </c>
      <c r="C1253" s="2" t="s">
        <v>3305</v>
      </c>
      <c r="D1253" s="2" t="s">
        <v>2737</v>
      </c>
    </row>
    <row r="1254" spans="1:4" ht="13.5">
      <c r="A1254" s="1">
        <v>3360960</v>
      </c>
      <c r="B1254" s="1" t="s">
        <v>6023</v>
      </c>
      <c r="C1254" s="1" t="s">
        <v>4408</v>
      </c>
      <c r="D1254" s="1" t="s">
        <v>296</v>
      </c>
    </row>
    <row r="1255" spans="1:4" ht="13.5">
      <c r="A1255" s="2">
        <v>3256735</v>
      </c>
      <c r="B1255" s="2" t="s">
        <v>6023</v>
      </c>
      <c r="C1255" s="2" t="s">
        <v>5954</v>
      </c>
      <c r="D1255" s="2" t="s">
        <v>682</v>
      </c>
    </row>
    <row r="1256" spans="1:4" ht="13.5">
      <c r="A1256" s="1">
        <v>3257085</v>
      </c>
      <c r="B1256" s="1" t="s">
        <v>6023</v>
      </c>
      <c r="C1256" s="1" t="s">
        <v>591</v>
      </c>
      <c r="D1256" s="1" t="s">
        <v>682</v>
      </c>
    </row>
    <row r="1257" spans="1:4" ht="13.5">
      <c r="A1257" s="2">
        <v>3360684</v>
      </c>
      <c r="B1257" s="2" t="s">
        <v>6023</v>
      </c>
      <c r="C1257" s="2" t="s">
        <v>5947</v>
      </c>
      <c r="D1257" s="2" t="s">
        <v>7667</v>
      </c>
    </row>
    <row r="1258" spans="1:4" ht="13.5">
      <c r="A1258" s="1">
        <v>3360910</v>
      </c>
      <c r="B1258" s="1" t="s">
        <v>6023</v>
      </c>
      <c r="C1258" s="1" t="s">
        <v>5589</v>
      </c>
      <c r="D1258" s="1" t="s">
        <v>298</v>
      </c>
    </row>
    <row r="1259" spans="1:4" ht="13.5">
      <c r="A1259" s="2">
        <v>3360962</v>
      </c>
      <c r="B1259" s="2" t="s">
        <v>6023</v>
      </c>
      <c r="C1259" s="2" t="s">
        <v>4633</v>
      </c>
      <c r="D1259" s="2" t="s">
        <v>2565</v>
      </c>
    </row>
    <row r="1260" spans="1:4" ht="13.5">
      <c r="A1260" s="1">
        <v>3552978</v>
      </c>
      <c r="B1260" s="1" t="s">
        <v>6023</v>
      </c>
      <c r="C1260" s="1" t="s">
        <v>3304</v>
      </c>
      <c r="D1260" s="1" t="s">
        <v>2737</v>
      </c>
    </row>
    <row r="1261" spans="1:4" ht="13.5">
      <c r="A1261" s="2">
        <v>3164345</v>
      </c>
      <c r="B1261" s="2" t="s">
        <v>1047</v>
      </c>
      <c r="C1261" s="2" t="s">
        <v>3269</v>
      </c>
      <c r="D1261" s="2" t="s">
        <v>4000</v>
      </c>
    </row>
    <row r="1262" spans="1:4" ht="13.5">
      <c r="A1262" s="1">
        <v>3552623</v>
      </c>
      <c r="B1262" s="1" t="s">
        <v>1047</v>
      </c>
      <c r="C1262" s="1" t="s">
        <v>5246</v>
      </c>
      <c r="D1262" s="1" t="s">
        <v>7549</v>
      </c>
    </row>
    <row r="1263" spans="1:4" ht="13.5">
      <c r="A1263" s="2">
        <v>3552709</v>
      </c>
      <c r="B1263" s="2" t="s">
        <v>1047</v>
      </c>
      <c r="C1263" s="2" t="s">
        <v>5586</v>
      </c>
      <c r="D1263" s="2" t="s">
        <v>7691</v>
      </c>
    </row>
    <row r="1264" spans="1:4" ht="13.5">
      <c r="A1264" s="1">
        <v>3552830</v>
      </c>
      <c r="B1264" s="1" t="s">
        <v>1047</v>
      </c>
      <c r="C1264" s="1" t="s">
        <v>5863</v>
      </c>
      <c r="D1264" s="1" t="s">
        <v>7691</v>
      </c>
    </row>
    <row r="1265" spans="1:4" ht="13.5">
      <c r="A1265" s="2">
        <v>3751613</v>
      </c>
      <c r="B1265" s="2" t="s">
        <v>1047</v>
      </c>
      <c r="C1265" s="2" t="s">
        <v>4795</v>
      </c>
      <c r="D1265" s="2" t="s">
        <v>7658</v>
      </c>
    </row>
    <row r="1266" spans="1:4" ht="13.5">
      <c r="A1266" s="1">
        <v>3751614</v>
      </c>
      <c r="B1266" s="1" t="s">
        <v>1047</v>
      </c>
      <c r="C1266" s="1" t="s">
        <v>405</v>
      </c>
      <c r="D1266" s="1" t="s">
        <v>7658</v>
      </c>
    </row>
    <row r="1267" spans="1:4" ht="13.5">
      <c r="A1267" s="2">
        <v>3360273</v>
      </c>
      <c r="B1267" s="2" t="s">
        <v>6024</v>
      </c>
      <c r="C1267" s="2" t="s">
        <v>3614</v>
      </c>
      <c r="D1267" s="2" t="s">
        <v>2565</v>
      </c>
    </row>
    <row r="1268" spans="1:4" ht="13.5">
      <c r="A1268" s="1">
        <v>3162830</v>
      </c>
      <c r="B1268" s="1" t="s">
        <v>6024</v>
      </c>
      <c r="C1268" s="1" t="s">
        <v>4640</v>
      </c>
      <c r="D1268" s="1" t="s">
        <v>5277</v>
      </c>
    </row>
    <row r="1269" spans="1:4" ht="13.5">
      <c r="A1269" s="2">
        <v>3162994</v>
      </c>
      <c r="B1269" s="2" t="s">
        <v>6024</v>
      </c>
      <c r="C1269" s="2" t="s">
        <v>3666</v>
      </c>
      <c r="D1269" s="2" t="s">
        <v>1105</v>
      </c>
    </row>
    <row r="1270" spans="1:4" ht="13.5">
      <c r="A1270" s="1">
        <v>3163772</v>
      </c>
      <c r="B1270" s="1" t="s">
        <v>6024</v>
      </c>
      <c r="C1270" s="1" t="s">
        <v>7453</v>
      </c>
      <c r="D1270" s="1" t="s">
        <v>7738</v>
      </c>
    </row>
    <row r="1271" spans="1:4" ht="13.5">
      <c r="A1271" s="2">
        <v>3164133</v>
      </c>
      <c r="B1271" s="2" t="s">
        <v>6024</v>
      </c>
      <c r="C1271" s="2" t="s">
        <v>6859</v>
      </c>
      <c r="D1271" s="2" t="s">
        <v>5720</v>
      </c>
    </row>
    <row r="1272" spans="1:4" ht="13.5">
      <c r="A1272" s="1">
        <v>3164143</v>
      </c>
      <c r="B1272" s="1" t="s">
        <v>6024</v>
      </c>
      <c r="C1272" s="1" t="s">
        <v>6025</v>
      </c>
      <c r="D1272" s="1" t="s">
        <v>4828</v>
      </c>
    </row>
    <row r="1273" spans="1:4" ht="13.5">
      <c r="A1273" s="2">
        <v>3164245</v>
      </c>
      <c r="B1273" s="2" t="s">
        <v>6024</v>
      </c>
      <c r="C1273" s="2" t="s">
        <v>3386</v>
      </c>
      <c r="D1273" s="2" t="s">
        <v>3274</v>
      </c>
    </row>
    <row r="1274" spans="1:4" ht="13.5">
      <c r="A1274" s="1">
        <v>3164264</v>
      </c>
      <c r="B1274" s="1" t="s">
        <v>6024</v>
      </c>
      <c r="C1274" s="1" t="s">
        <v>6747</v>
      </c>
      <c r="D1274" s="1" t="s">
        <v>2798</v>
      </c>
    </row>
    <row r="1275" spans="1:4" ht="13.5">
      <c r="A1275" s="2">
        <v>3256450</v>
      </c>
      <c r="B1275" s="2" t="s">
        <v>6024</v>
      </c>
      <c r="C1275" s="2" t="s">
        <v>5393</v>
      </c>
      <c r="D1275" s="2" t="s">
        <v>6505</v>
      </c>
    </row>
    <row r="1276" spans="1:4" ht="13.5">
      <c r="A1276" s="1">
        <v>3256867</v>
      </c>
      <c r="B1276" s="1" t="s">
        <v>6024</v>
      </c>
      <c r="C1276" s="1" t="s">
        <v>4637</v>
      </c>
      <c r="D1276" s="1" t="s">
        <v>3163</v>
      </c>
    </row>
    <row r="1277" spans="1:4" ht="13.5">
      <c r="A1277" s="2">
        <v>3256978</v>
      </c>
      <c r="B1277" s="2" t="s">
        <v>6024</v>
      </c>
      <c r="C1277" s="2" t="s">
        <v>5268</v>
      </c>
      <c r="D1277" s="2" t="s">
        <v>447</v>
      </c>
    </row>
    <row r="1278" spans="1:4" ht="13.5">
      <c r="A1278" s="1">
        <v>3257326</v>
      </c>
      <c r="B1278" s="1" t="s">
        <v>6024</v>
      </c>
      <c r="C1278" s="1" t="s">
        <v>5209</v>
      </c>
      <c r="D1278" s="1" t="s">
        <v>7020</v>
      </c>
    </row>
    <row r="1279" spans="1:4" ht="13.5">
      <c r="A1279" s="2">
        <v>3257650</v>
      </c>
      <c r="B1279" s="2" t="s">
        <v>6024</v>
      </c>
      <c r="C1279" s="2" t="s">
        <v>3726</v>
      </c>
      <c r="D1279" s="2" t="s">
        <v>5412</v>
      </c>
    </row>
    <row r="1280" spans="1:4" ht="13.5">
      <c r="A1280" s="1">
        <v>3360864</v>
      </c>
      <c r="B1280" s="1" t="s">
        <v>6024</v>
      </c>
      <c r="C1280" s="1" t="s">
        <v>366</v>
      </c>
      <c r="D1280" s="1" t="s">
        <v>2817</v>
      </c>
    </row>
    <row r="1281" spans="1:4" ht="13.5">
      <c r="A1281" s="2">
        <v>3361286</v>
      </c>
      <c r="B1281" s="2" t="s">
        <v>6024</v>
      </c>
      <c r="C1281" s="2" t="s">
        <v>883</v>
      </c>
      <c r="D1281" s="2" t="s">
        <v>5921</v>
      </c>
    </row>
    <row r="1282" spans="1:4" ht="13.5">
      <c r="A1282" s="1">
        <v>3361287</v>
      </c>
      <c r="B1282" s="1" t="s">
        <v>6024</v>
      </c>
      <c r="C1282" s="1" t="s">
        <v>471</v>
      </c>
      <c r="D1282" s="1" t="s">
        <v>5921</v>
      </c>
    </row>
    <row r="1283" spans="1:4" ht="13.5">
      <c r="A1283" s="2">
        <v>3361485</v>
      </c>
      <c r="B1283" s="2" t="s">
        <v>6024</v>
      </c>
      <c r="C1283" s="2" t="s">
        <v>6026</v>
      </c>
      <c r="D1283" s="2" t="s">
        <v>4868</v>
      </c>
    </row>
    <row r="1284" spans="1:4" ht="13.5">
      <c r="A1284" s="1">
        <v>3459749</v>
      </c>
      <c r="B1284" s="1" t="s">
        <v>6024</v>
      </c>
      <c r="C1284" s="1" t="s">
        <v>6027</v>
      </c>
      <c r="D1284" s="1" t="s">
        <v>2891</v>
      </c>
    </row>
    <row r="1285" spans="1:4" ht="13.5">
      <c r="A1285" s="2">
        <v>3652087</v>
      </c>
      <c r="B1285" s="2" t="s">
        <v>6024</v>
      </c>
      <c r="C1285" s="2" t="s">
        <v>6837</v>
      </c>
      <c r="D1285" s="2" t="s">
        <v>6724</v>
      </c>
    </row>
    <row r="1286" spans="1:4" ht="13.5">
      <c r="A1286" s="1">
        <v>3852438</v>
      </c>
      <c r="B1286" s="1" t="s">
        <v>6024</v>
      </c>
      <c r="C1286" s="1" t="s">
        <v>5595</v>
      </c>
      <c r="D1286" s="1" t="s">
        <v>1759</v>
      </c>
    </row>
    <row r="1287" spans="1:4" ht="13.5">
      <c r="A1287" s="2">
        <v>3164190</v>
      </c>
      <c r="B1287" s="2" t="s">
        <v>6028</v>
      </c>
      <c r="C1287" s="2" t="s">
        <v>6852</v>
      </c>
      <c r="D1287" s="2" t="s">
        <v>7733</v>
      </c>
    </row>
    <row r="1288" spans="1:4" ht="13.5">
      <c r="A1288" s="1">
        <v>3751629</v>
      </c>
      <c r="B1288" s="1" t="s">
        <v>6028</v>
      </c>
      <c r="C1288" s="1" t="s">
        <v>4415</v>
      </c>
      <c r="D1288" s="1" t="s">
        <v>5429</v>
      </c>
    </row>
    <row r="1289" spans="1:4" ht="13.5">
      <c r="A1289" s="2">
        <v>3164368</v>
      </c>
      <c r="B1289" s="2" t="s">
        <v>6029</v>
      </c>
      <c r="C1289" s="2" t="s">
        <v>3366</v>
      </c>
      <c r="D1289" s="2" t="s">
        <v>7738</v>
      </c>
    </row>
    <row r="1290" spans="1:4" ht="13.5">
      <c r="A1290" s="1">
        <v>3361005</v>
      </c>
      <c r="B1290" s="1" t="s">
        <v>6030</v>
      </c>
      <c r="C1290" s="1" t="s">
        <v>2463</v>
      </c>
      <c r="D1290" s="1" t="s">
        <v>1155</v>
      </c>
    </row>
    <row r="1291" spans="1:4" ht="13.5">
      <c r="A1291" s="2">
        <v>3164030</v>
      </c>
      <c r="B1291" s="2" t="s">
        <v>6030</v>
      </c>
      <c r="C1291" s="2" t="s">
        <v>2474</v>
      </c>
      <c r="D1291" s="2" t="s">
        <v>5720</v>
      </c>
    </row>
    <row r="1292" spans="1:4" ht="13.5">
      <c r="A1292" s="1">
        <v>3164123</v>
      </c>
      <c r="B1292" s="1" t="s">
        <v>6030</v>
      </c>
      <c r="C1292" s="1" t="s">
        <v>2475</v>
      </c>
      <c r="D1292" s="1" t="s">
        <v>5453</v>
      </c>
    </row>
    <row r="1293" spans="1:4" ht="13.5">
      <c r="A1293" s="2">
        <v>3552377</v>
      </c>
      <c r="B1293" s="2" t="s">
        <v>6030</v>
      </c>
      <c r="C1293" s="2" t="s">
        <v>3252</v>
      </c>
      <c r="D1293" s="2" t="s">
        <v>2737</v>
      </c>
    </row>
    <row r="1294" spans="1:4" ht="13.5">
      <c r="A1294" s="1">
        <v>3552870</v>
      </c>
      <c r="B1294" s="1" t="s">
        <v>6030</v>
      </c>
      <c r="C1294" s="1" t="s">
        <v>5383</v>
      </c>
      <c r="D1294" s="1" t="s">
        <v>2737</v>
      </c>
    </row>
    <row r="1295" spans="1:4" ht="13.5">
      <c r="A1295" s="2">
        <v>3553006</v>
      </c>
      <c r="B1295" s="2" t="s">
        <v>6030</v>
      </c>
      <c r="C1295" s="2" t="s">
        <v>6031</v>
      </c>
      <c r="D1295" s="2" t="s">
        <v>5060</v>
      </c>
    </row>
    <row r="1296" spans="1:4" ht="13.5">
      <c r="A1296" s="1">
        <v>3553007</v>
      </c>
      <c r="B1296" s="1" t="s">
        <v>6030</v>
      </c>
      <c r="C1296" s="1" t="s">
        <v>913</v>
      </c>
      <c r="D1296" s="1" t="s">
        <v>5060</v>
      </c>
    </row>
    <row r="1297" spans="1:4" ht="13.5">
      <c r="A1297" s="2">
        <v>3553009</v>
      </c>
      <c r="B1297" s="2" t="s">
        <v>6030</v>
      </c>
      <c r="C1297" s="2" t="s">
        <v>6032</v>
      </c>
      <c r="D1297" s="2" t="s">
        <v>5060</v>
      </c>
    </row>
    <row r="1298" spans="1:4" ht="13.5">
      <c r="A1298" s="1">
        <v>3553010</v>
      </c>
      <c r="B1298" s="1" t="s">
        <v>6030</v>
      </c>
      <c r="C1298" s="1" t="s">
        <v>2968</v>
      </c>
      <c r="D1298" s="1" t="s">
        <v>5060</v>
      </c>
    </row>
    <row r="1299" spans="1:4" ht="13.5">
      <c r="A1299" s="2">
        <v>3553049</v>
      </c>
      <c r="B1299" s="2" t="s">
        <v>6030</v>
      </c>
      <c r="C1299" s="2" t="s">
        <v>3437</v>
      </c>
      <c r="D1299" s="2" t="s">
        <v>5522</v>
      </c>
    </row>
    <row r="1300" spans="1:4" ht="13.5">
      <c r="A1300" s="1">
        <v>3361324</v>
      </c>
      <c r="B1300" s="1" t="s">
        <v>6033</v>
      </c>
      <c r="C1300" s="1" t="s">
        <v>3334</v>
      </c>
      <c r="D1300" s="1" t="s">
        <v>7251</v>
      </c>
    </row>
    <row r="1301" spans="1:4" ht="13.5">
      <c r="A1301" s="2">
        <v>3361325</v>
      </c>
      <c r="B1301" s="2" t="s">
        <v>6033</v>
      </c>
      <c r="C1301" s="2" t="s">
        <v>6034</v>
      </c>
      <c r="D1301" s="2" t="s">
        <v>7251</v>
      </c>
    </row>
    <row r="1302" spans="1:4" ht="13.5">
      <c r="A1302" s="1">
        <v>3361328</v>
      </c>
      <c r="B1302" s="1" t="s">
        <v>6033</v>
      </c>
      <c r="C1302" s="1" t="s">
        <v>6035</v>
      </c>
      <c r="D1302" s="1" t="s">
        <v>7251</v>
      </c>
    </row>
    <row r="1303" spans="1:4" ht="13.5">
      <c r="A1303" s="2">
        <v>3361331</v>
      </c>
      <c r="B1303" s="2" t="s">
        <v>6033</v>
      </c>
      <c r="C1303" s="2" t="s">
        <v>6036</v>
      </c>
      <c r="D1303" s="2" t="s">
        <v>7251</v>
      </c>
    </row>
    <row r="1304" spans="1:4" ht="13.5">
      <c r="A1304" s="1">
        <v>3361410</v>
      </c>
      <c r="B1304" s="1" t="s">
        <v>6033</v>
      </c>
      <c r="C1304" s="1" t="s">
        <v>3335</v>
      </c>
      <c r="D1304" s="1" t="s">
        <v>7251</v>
      </c>
    </row>
    <row r="1305" spans="1:4" ht="13.5">
      <c r="A1305" s="2">
        <v>3163633</v>
      </c>
      <c r="B1305" s="2" t="s">
        <v>6033</v>
      </c>
      <c r="C1305" s="2" t="s">
        <v>1975</v>
      </c>
      <c r="D1305" s="2" t="s">
        <v>7679</v>
      </c>
    </row>
    <row r="1306" spans="1:4" ht="13.5">
      <c r="A1306" s="1">
        <v>3361099</v>
      </c>
      <c r="B1306" s="1" t="s">
        <v>6033</v>
      </c>
      <c r="C1306" s="1" t="s">
        <v>2378</v>
      </c>
      <c r="D1306" s="1" t="s">
        <v>7251</v>
      </c>
    </row>
    <row r="1307" spans="1:4" ht="13.5">
      <c r="A1307" s="2">
        <v>3361102</v>
      </c>
      <c r="B1307" s="2" t="s">
        <v>6033</v>
      </c>
      <c r="C1307" s="2" t="s">
        <v>2379</v>
      </c>
      <c r="D1307" s="2" t="s">
        <v>7251</v>
      </c>
    </row>
    <row r="1308" spans="1:4" ht="13.5">
      <c r="A1308" s="1">
        <v>3163188</v>
      </c>
      <c r="B1308" s="1" t="s">
        <v>6033</v>
      </c>
      <c r="C1308" s="1" t="s">
        <v>3209</v>
      </c>
      <c r="D1308" s="1" t="s">
        <v>7679</v>
      </c>
    </row>
    <row r="1309" spans="1:4" ht="13.5">
      <c r="A1309" s="2">
        <v>3361323</v>
      </c>
      <c r="B1309" s="2" t="s">
        <v>6033</v>
      </c>
      <c r="C1309" s="2" t="s">
        <v>6037</v>
      </c>
      <c r="D1309" s="2" t="s">
        <v>7251</v>
      </c>
    </row>
    <row r="1310" spans="1:4" ht="13.5">
      <c r="A1310" s="1">
        <v>3257467</v>
      </c>
      <c r="B1310" s="1" t="s">
        <v>6038</v>
      </c>
      <c r="C1310" s="1" t="s">
        <v>4346</v>
      </c>
      <c r="D1310" s="1" t="s">
        <v>5808</v>
      </c>
    </row>
    <row r="1311" spans="1:4" ht="13.5">
      <c r="A1311" s="2">
        <v>3257468</v>
      </c>
      <c r="B1311" s="2" t="s">
        <v>6038</v>
      </c>
      <c r="C1311" s="2" t="s">
        <v>6855</v>
      </c>
      <c r="D1311" s="2" t="s">
        <v>5808</v>
      </c>
    </row>
    <row r="1312" spans="1:4" ht="13.5">
      <c r="A1312" s="1">
        <v>3458852</v>
      </c>
      <c r="B1312" s="1" t="s">
        <v>6038</v>
      </c>
      <c r="C1312" s="1" t="s">
        <v>6538</v>
      </c>
      <c r="D1312" s="1" t="s">
        <v>3965</v>
      </c>
    </row>
    <row r="1313" spans="1:4" ht="13.5">
      <c r="A1313" s="2">
        <v>3459232</v>
      </c>
      <c r="B1313" s="2" t="s">
        <v>6038</v>
      </c>
      <c r="C1313" s="2" t="s">
        <v>1972</v>
      </c>
      <c r="D1313" s="2" t="s">
        <v>5489</v>
      </c>
    </row>
    <row r="1314" spans="1:4" ht="13.5">
      <c r="A1314" s="1">
        <v>3458712</v>
      </c>
      <c r="B1314" s="1" t="s">
        <v>6039</v>
      </c>
      <c r="C1314" s="1" t="s">
        <v>6495</v>
      </c>
      <c r="D1314" s="1" t="s">
        <v>767</v>
      </c>
    </row>
    <row r="1315" spans="1:4" ht="13.5">
      <c r="A1315" s="2">
        <v>3163691</v>
      </c>
      <c r="B1315" s="2" t="s">
        <v>6040</v>
      </c>
      <c r="C1315" s="2" t="s">
        <v>5836</v>
      </c>
      <c r="D1315" s="2" t="s">
        <v>452</v>
      </c>
    </row>
    <row r="1316" spans="1:4" ht="13.5">
      <c r="A1316" s="1">
        <v>3852378</v>
      </c>
      <c r="B1316" s="1" t="s">
        <v>2921</v>
      </c>
      <c r="C1316" s="1" t="s">
        <v>3280</v>
      </c>
      <c r="D1316" s="1" t="s">
        <v>3009</v>
      </c>
    </row>
    <row r="1317" spans="1:4" ht="13.5">
      <c r="A1317" s="2">
        <v>3852387</v>
      </c>
      <c r="B1317" s="2" t="s">
        <v>2921</v>
      </c>
      <c r="C1317" s="2" t="s">
        <v>3281</v>
      </c>
      <c r="D1317" s="2" t="s">
        <v>2872</v>
      </c>
    </row>
    <row r="1318" spans="1:4" ht="13.5">
      <c r="A1318" s="1">
        <v>3852389</v>
      </c>
      <c r="B1318" s="1" t="s">
        <v>2921</v>
      </c>
      <c r="C1318" s="1" t="s">
        <v>2097</v>
      </c>
      <c r="D1318" s="1" t="s">
        <v>2872</v>
      </c>
    </row>
    <row r="1319" spans="1:4" ht="13.5">
      <c r="A1319" s="2">
        <v>3852390</v>
      </c>
      <c r="B1319" s="2" t="s">
        <v>2921</v>
      </c>
      <c r="C1319" s="2" t="s">
        <v>3282</v>
      </c>
      <c r="D1319" s="2" t="s">
        <v>2872</v>
      </c>
    </row>
    <row r="1320" spans="1:4" ht="13.5">
      <c r="A1320" s="1">
        <v>3852391</v>
      </c>
      <c r="B1320" s="1" t="s">
        <v>2921</v>
      </c>
      <c r="C1320" s="1" t="s">
        <v>3363</v>
      </c>
      <c r="D1320" s="1" t="s">
        <v>2872</v>
      </c>
    </row>
    <row r="1321" spans="1:4" ht="13.5">
      <c r="A1321" s="2">
        <v>3459390</v>
      </c>
      <c r="B1321" s="2" t="s">
        <v>2921</v>
      </c>
      <c r="C1321" s="2" t="s">
        <v>5579</v>
      </c>
      <c r="D1321" s="2" t="s">
        <v>1748</v>
      </c>
    </row>
    <row r="1322" spans="1:4" ht="13.5">
      <c r="A1322" s="1">
        <v>3361071</v>
      </c>
      <c r="B1322" s="1" t="s">
        <v>2921</v>
      </c>
      <c r="C1322" s="1" t="s">
        <v>5590</v>
      </c>
      <c r="D1322" s="1" t="s">
        <v>320</v>
      </c>
    </row>
    <row r="1323" spans="1:4" ht="13.5">
      <c r="A1323" s="2">
        <v>3361094</v>
      </c>
      <c r="B1323" s="2" t="s">
        <v>2921</v>
      </c>
      <c r="C1323" s="2" t="s">
        <v>5870</v>
      </c>
      <c r="D1323" s="2" t="s">
        <v>1155</v>
      </c>
    </row>
    <row r="1324" spans="1:4" ht="13.5">
      <c r="A1324" s="1">
        <v>3361227</v>
      </c>
      <c r="B1324" s="1" t="s">
        <v>2921</v>
      </c>
      <c r="C1324" s="1" t="s">
        <v>1119</v>
      </c>
      <c r="D1324" s="1" t="s">
        <v>2582</v>
      </c>
    </row>
    <row r="1325" spans="1:4" ht="13.5">
      <c r="A1325" s="2">
        <v>3552469</v>
      </c>
      <c r="B1325" s="2" t="s">
        <v>2921</v>
      </c>
      <c r="C1325" s="2" t="s">
        <v>6796</v>
      </c>
      <c r="D1325" s="2" t="s">
        <v>3117</v>
      </c>
    </row>
    <row r="1326" spans="1:4" ht="13.5">
      <c r="A1326" s="1">
        <v>3552470</v>
      </c>
      <c r="B1326" s="1" t="s">
        <v>2921</v>
      </c>
      <c r="C1326" s="1" t="s">
        <v>3615</v>
      </c>
      <c r="D1326" s="1" t="s">
        <v>3117</v>
      </c>
    </row>
    <row r="1327" spans="1:4" ht="13.5">
      <c r="A1327" s="2">
        <v>3552526</v>
      </c>
      <c r="B1327" s="2" t="s">
        <v>2921</v>
      </c>
      <c r="C1327" s="2" t="s">
        <v>2617</v>
      </c>
      <c r="D1327" s="2" t="s">
        <v>6902</v>
      </c>
    </row>
    <row r="1328" spans="1:4" ht="13.5">
      <c r="A1328" s="1">
        <v>3651825</v>
      </c>
      <c r="B1328" s="1" t="s">
        <v>2921</v>
      </c>
      <c r="C1328" s="1" t="s">
        <v>3599</v>
      </c>
      <c r="D1328" s="1" t="s">
        <v>2808</v>
      </c>
    </row>
    <row r="1329" spans="1:4" ht="13.5">
      <c r="A1329" s="2">
        <v>3651938</v>
      </c>
      <c r="B1329" s="2" t="s">
        <v>2921</v>
      </c>
      <c r="C1329" s="2" t="s">
        <v>6842</v>
      </c>
      <c r="D1329" s="2" t="s">
        <v>5506</v>
      </c>
    </row>
    <row r="1330" spans="1:4" ht="13.5">
      <c r="A1330" s="1">
        <v>3751370</v>
      </c>
      <c r="B1330" s="1" t="s">
        <v>2921</v>
      </c>
      <c r="C1330" s="1" t="s">
        <v>5670</v>
      </c>
      <c r="D1330" s="1" t="s">
        <v>5429</v>
      </c>
    </row>
    <row r="1331" spans="1:4" ht="13.5">
      <c r="A1331" s="2">
        <v>3751489</v>
      </c>
      <c r="B1331" s="2" t="s">
        <v>2921</v>
      </c>
      <c r="C1331" s="2" t="s">
        <v>3653</v>
      </c>
      <c r="D1331" s="2" t="s">
        <v>1995</v>
      </c>
    </row>
    <row r="1332" spans="1:4" ht="13.5">
      <c r="A1332" s="1">
        <v>3751622</v>
      </c>
      <c r="B1332" s="1" t="s">
        <v>2921</v>
      </c>
      <c r="C1332" s="1" t="s">
        <v>5943</v>
      </c>
      <c r="D1332" s="1" t="s">
        <v>2569</v>
      </c>
    </row>
    <row r="1333" spans="1:4" ht="13.5">
      <c r="A1333" s="2">
        <v>3751627</v>
      </c>
      <c r="B1333" s="2" t="s">
        <v>2921</v>
      </c>
      <c r="C1333" s="2" t="s">
        <v>5375</v>
      </c>
      <c r="D1333" s="2" t="s">
        <v>7658</v>
      </c>
    </row>
    <row r="1334" spans="1:4" ht="13.5">
      <c r="A1334" s="1">
        <v>3751809</v>
      </c>
      <c r="B1334" s="1" t="s">
        <v>2921</v>
      </c>
      <c r="C1334" s="1" t="s">
        <v>3317</v>
      </c>
      <c r="D1334" s="1" t="s">
        <v>7658</v>
      </c>
    </row>
    <row r="1335" spans="1:4" ht="13.5">
      <c r="A1335" s="2">
        <v>3751810</v>
      </c>
      <c r="B1335" s="2" t="s">
        <v>2921</v>
      </c>
      <c r="C1335" s="2" t="s">
        <v>6041</v>
      </c>
      <c r="D1335" s="2" t="s">
        <v>7658</v>
      </c>
    </row>
    <row r="1336" spans="1:4" ht="13.5">
      <c r="A1336" s="1">
        <v>3852213</v>
      </c>
      <c r="B1336" s="1" t="s">
        <v>2921</v>
      </c>
      <c r="C1336" s="1" t="s">
        <v>2603</v>
      </c>
      <c r="D1336" s="1" t="s">
        <v>6743</v>
      </c>
    </row>
    <row r="1337" spans="1:4" ht="13.5">
      <c r="A1337" s="2">
        <v>3459458</v>
      </c>
      <c r="B1337" s="2" t="s">
        <v>6042</v>
      </c>
      <c r="C1337" s="2" t="s">
        <v>5841</v>
      </c>
      <c r="D1337" s="2" t="s">
        <v>7432</v>
      </c>
    </row>
    <row r="1338" spans="1:4" ht="13.5">
      <c r="A1338" s="1">
        <v>3162133</v>
      </c>
      <c r="B1338" s="1" t="s">
        <v>6043</v>
      </c>
      <c r="C1338" s="1" t="s">
        <v>7035</v>
      </c>
      <c r="D1338" s="1" t="s">
        <v>7645</v>
      </c>
    </row>
    <row r="1339" spans="1:4" ht="13.5">
      <c r="A1339" s="2">
        <v>3163151</v>
      </c>
      <c r="B1339" s="2" t="s">
        <v>6043</v>
      </c>
      <c r="C1339" s="2" t="s">
        <v>7055</v>
      </c>
      <c r="D1339" s="2" t="s">
        <v>5606</v>
      </c>
    </row>
    <row r="1340" spans="1:4" ht="13.5">
      <c r="A1340" s="1">
        <v>3163537</v>
      </c>
      <c r="B1340" s="1" t="s">
        <v>6043</v>
      </c>
      <c r="C1340" s="1" t="s">
        <v>2373</v>
      </c>
      <c r="D1340" s="1" t="s">
        <v>3644</v>
      </c>
    </row>
    <row r="1341" spans="1:4" ht="13.5">
      <c r="A1341" s="2">
        <v>3163851</v>
      </c>
      <c r="B1341" s="2" t="s">
        <v>6043</v>
      </c>
      <c r="C1341" s="2" t="s">
        <v>5932</v>
      </c>
      <c r="D1341" s="2" t="s">
        <v>6711</v>
      </c>
    </row>
    <row r="1342" spans="1:4" ht="13.5">
      <c r="A1342" s="1">
        <v>3163869</v>
      </c>
      <c r="B1342" s="1" t="s">
        <v>6043</v>
      </c>
      <c r="C1342" s="1" t="s">
        <v>2816</v>
      </c>
      <c r="D1342" s="1" t="s">
        <v>7733</v>
      </c>
    </row>
    <row r="1343" spans="1:4" ht="13.5">
      <c r="A1343" s="2">
        <v>3163965</v>
      </c>
      <c r="B1343" s="2" t="s">
        <v>6043</v>
      </c>
      <c r="C1343" s="2" t="s">
        <v>6044</v>
      </c>
      <c r="D1343" s="2" t="s">
        <v>790</v>
      </c>
    </row>
    <row r="1344" spans="1:4" ht="13.5">
      <c r="A1344" s="1">
        <v>3163969</v>
      </c>
      <c r="B1344" s="1" t="s">
        <v>6043</v>
      </c>
      <c r="C1344" s="1" t="s">
        <v>6045</v>
      </c>
      <c r="D1344" s="1" t="s">
        <v>5606</v>
      </c>
    </row>
    <row r="1345" spans="1:4" ht="13.5">
      <c r="A1345" s="2">
        <v>3164001</v>
      </c>
      <c r="B1345" s="2" t="s">
        <v>6043</v>
      </c>
      <c r="C1345" s="2" t="s">
        <v>2374</v>
      </c>
      <c r="D1345" s="2" t="s">
        <v>3644</v>
      </c>
    </row>
    <row r="1346" spans="1:4" ht="13.5">
      <c r="A1346" s="1">
        <v>3164003</v>
      </c>
      <c r="B1346" s="1" t="s">
        <v>6043</v>
      </c>
      <c r="C1346" s="1" t="s">
        <v>2375</v>
      </c>
      <c r="D1346" s="1" t="s">
        <v>3644</v>
      </c>
    </row>
    <row r="1347" spans="1:4" ht="13.5">
      <c r="A1347" s="2">
        <v>3164004</v>
      </c>
      <c r="B1347" s="2" t="s">
        <v>6043</v>
      </c>
      <c r="C1347" s="2" t="s">
        <v>2376</v>
      </c>
      <c r="D1347" s="2" t="s">
        <v>3644</v>
      </c>
    </row>
    <row r="1348" spans="1:4" ht="13.5">
      <c r="A1348" s="1">
        <v>3164006</v>
      </c>
      <c r="B1348" s="1" t="s">
        <v>6043</v>
      </c>
      <c r="C1348" s="1" t="s">
        <v>2377</v>
      </c>
      <c r="D1348" s="1" t="s">
        <v>3644</v>
      </c>
    </row>
    <row r="1349" spans="1:4" ht="13.5">
      <c r="A1349" s="2">
        <v>3164008</v>
      </c>
      <c r="B1349" s="2" t="s">
        <v>6043</v>
      </c>
      <c r="C1349" s="2" t="s">
        <v>3295</v>
      </c>
      <c r="D1349" s="2" t="s">
        <v>3644</v>
      </c>
    </row>
    <row r="1350" spans="1:4" ht="13.5">
      <c r="A1350" s="1">
        <v>3164020</v>
      </c>
      <c r="B1350" s="1" t="s">
        <v>6043</v>
      </c>
      <c r="C1350" s="1" t="s">
        <v>6046</v>
      </c>
      <c r="D1350" s="1" t="s">
        <v>6047</v>
      </c>
    </row>
    <row r="1351" spans="1:4" ht="13.5">
      <c r="A1351" s="2">
        <v>3164082</v>
      </c>
      <c r="B1351" s="2" t="s">
        <v>6043</v>
      </c>
      <c r="C1351" s="2" t="s">
        <v>5016</v>
      </c>
      <c r="D1351" s="2" t="s">
        <v>6711</v>
      </c>
    </row>
    <row r="1352" spans="1:4" ht="13.5">
      <c r="A1352" s="1">
        <v>3164086</v>
      </c>
      <c r="B1352" s="1" t="s">
        <v>6043</v>
      </c>
      <c r="C1352" s="1" t="s">
        <v>5017</v>
      </c>
      <c r="D1352" s="1" t="s">
        <v>6365</v>
      </c>
    </row>
    <row r="1353" spans="1:4" ht="13.5">
      <c r="A1353" s="2">
        <v>3164105</v>
      </c>
      <c r="B1353" s="2" t="s">
        <v>6043</v>
      </c>
      <c r="C1353" s="2" t="s">
        <v>6048</v>
      </c>
      <c r="D1353" s="2" t="s">
        <v>790</v>
      </c>
    </row>
    <row r="1354" spans="1:4" ht="13.5">
      <c r="A1354" s="1">
        <v>3164218</v>
      </c>
      <c r="B1354" s="1" t="s">
        <v>6043</v>
      </c>
      <c r="C1354" s="1" t="s">
        <v>6049</v>
      </c>
      <c r="D1354" s="1" t="s">
        <v>790</v>
      </c>
    </row>
    <row r="1355" spans="1:4" ht="13.5">
      <c r="A1355" s="2">
        <v>3256447</v>
      </c>
      <c r="B1355" s="2" t="s">
        <v>6043</v>
      </c>
      <c r="C1355" s="2" t="s">
        <v>5639</v>
      </c>
      <c r="D1355" s="2" t="s">
        <v>6959</v>
      </c>
    </row>
    <row r="1356" spans="1:4" ht="13.5">
      <c r="A1356" s="1">
        <v>3257013</v>
      </c>
      <c r="B1356" s="1" t="s">
        <v>6043</v>
      </c>
      <c r="C1356" s="1" t="s">
        <v>5594</v>
      </c>
      <c r="D1356" s="1" t="s">
        <v>7117</v>
      </c>
    </row>
    <row r="1357" spans="1:4" ht="13.5">
      <c r="A1357" s="2">
        <v>3257017</v>
      </c>
      <c r="B1357" s="2" t="s">
        <v>6043</v>
      </c>
      <c r="C1357" s="2" t="s">
        <v>5467</v>
      </c>
      <c r="D1357" s="2" t="s">
        <v>7117</v>
      </c>
    </row>
    <row r="1358" spans="1:4" ht="13.5">
      <c r="A1358" s="1">
        <v>3257459</v>
      </c>
      <c r="B1358" s="1" t="s">
        <v>6043</v>
      </c>
      <c r="C1358" s="1" t="s">
        <v>5020</v>
      </c>
      <c r="D1358" s="1" t="s">
        <v>5021</v>
      </c>
    </row>
    <row r="1359" spans="1:4" ht="13.5">
      <c r="A1359" s="2">
        <v>3257579</v>
      </c>
      <c r="B1359" s="2" t="s">
        <v>6043</v>
      </c>
      <c r="C1359" s="2" t="s">
        <v>3353</v>
      </c>
      <c r="D1359" s="2" t="s">
        <v>1106</v>
      </c>
    </row>
    <row r="1360" spans="1:4" ht="13.5">
      <c r="A1360" s="1">
        <v>3257580</v>
      </c>
      <c r="B1360" s="1" t="s">
        <v>6043</v>
      </c>
      <c r="C1360" s="1" t="s">
        <v>6050</v>
      </c>
      <c r="D1360" s="1" t="s">
        <v>1106</v>
      </c>
    </row>
    <row r="1361" spans="1:4" ht="13.5">
      <c r="A1361" s="2">
        <v>3257655</v>
      </c>
      <c r="B1361" s="2" t="s">
        <v>6043</v>
      </c>
      <c r="C1361" s="2" t="s">
        <v>3247</v>
      </c>
      <c r="D1361" s="2" t="s">
        <v>592</v>
      </c>
    </row>
    <row r="1362" spans="1:4" ht="13.5">
      <c r="A1362" s="1">
        <v>3257656</v>
      </c>
      <c r="B1362" s="1" t="s">
        <v>6043</v>
      </c>
      <c r="C1362" s="1" t="s">
        <v>3301</v>
      </c>
      <c r="D1362" s="1" t="s">
        <v>7230</v>
      </c>
    </row>
    <row r="1363" spans="1:4" ht="13.5">
      <c r="A1363" s="2">
        <v>3257657</v>
      </c>
      <c r="B1363" s="2" t="s">
        <v>6043</v>
      </c>
      <c r="C1363" s="2" t="s">
        <v>3302</v>
      </c>
      <c r="D1363" s="2" t="s">
        <v>7230</v>
      </c>
    </row>
    <row r="1364" spans="1:4" ht="13.5">
      <c r="A1364" s="1">
        <v>3257668</v>
      </c>
      <c r="B1364" s="1" t="s">
        <v>6043</v>
      </c>
      <c r="C1364" s="1" t="s">
        <v>6051</v>
      </c>
      <c r="D1364" s="1" t="s">
        <v>5303</v>
      </c>
    </row>
    <row r="1365" spans="1:4" ht="13.5">
      <c r="A1365" s="2">
        <v>3361042</v>
      </c>
      <c r="B1365" s="2" t="s">
        <v>6043</v>
      </c>
      <c r="C1365" s="2" t="s">
        <v>6809</v>
      </c>
      <c r="D1365" s="2" t="s">
        <v>3776</v>
      </c>
    </row>
    <row r="1366" spans="1:4" ht="13.5">
      <c r="A1366" s="1">
        <v>3361088</v>
      </c>
      <c r="B1366" s="1" t="s">
        <v>6043</v>
      </c>
      <c r="C1366" s="1" t="s">
        <v>6800</v>
      </c>
      <c r="D1366" s="1" t="s">
        <v>320</v>
      </c>
    </row>
    <row r="1367" spans="1:4" ht="13.5">
      <c r="A1367" s="2">
        <v>3458300</v>
      </c>
      <c r="B1367" s="2" t="s">
        <v>6043</v>
      </c>
      <c r="C1367" s="2" t="s">
        <v>6052</v>
      </c>
      <c r="D1367" s="2" t="s">
        <v>7209</v>
      </c>
    </row>
    <row r="1368" spans="1:4" ht="13.5">
      <c r="A1368" s="1">
        <v>3458301</v>
      </c>
      <c r="B1368" s="1" t="s">
        <v>6043</v>
      </c>
      <c r="C1368" s="1" t="s">
        <v>3651</v>
      </c>
      <c r="D1368" s="1" t="s">
        <v>4060</v>
      </c>
    </row>
    <row r="1369" spans="1:4" ht="13.5">
      <c r="A1369" s="2">
        <v>3459518</v>
      </c>
      <c r="B1369" s="2" t="s">
        <v>6043</v>
      </c>
      <c r="C1369" s="2" t="s">
        <v>6053</v>
      </c>
      <c r="D1369" s="2" t="s">
        <v>3913</v>
      </c>
    </row>
    <row r="1370" spans="1:4" ht="13.5">
      <c r="A1370" s="1">
        <v>3459522</v>
      </c>
      <c r="B1370" s="1" t="s">
        <v>6043</v>
      </c>
      <c r="C1370" s="1" t="s">
        <v>6054</v>
      </c>
      <c r="D1370" s="1" t="s">
        <v>3913</v>
      </c>
    </row>
    <row r="1371" spans="1:4" ht="13.5">
      <c r="A1371" s="2">
        <v>3651868</v>
      </c>
      <c r="B1371" s="2" t="s">
        <v>6043</v>
      </c>
      <c r="C1371" s="2" t="s">
        <v>6786</v>
      </c>
      <c r="D1371" s="2" t="s">
        <v>6999</v>
      </c>
    </row>
    <row r="1372" spans="1:4" ht="13.5">
      <c r="A1372" s="1">
        <v>3361048</v>
      </c>
      <c r="B1372" s="1" t="s">
        <v>6055</v>
      </c>
      <c r="C1372" s="1" t="s">
        <v>6827</v>
      </c>
      <c r="D1372" s="1" t="s">
        <v>2382</v>
      </c>
    </row>
    <row r="1373" spans="1:4" ht="13.5">
      <c r="A1373" s="2">
        <v>3459176</v>
      </c>
      <c r="B1373" s="2" t="s">
        <v>6055</v>
      </c>
      <c r="C1373" s="2" t="s">
        <v>4115</v>
      </c>
      <c r="D1373" s="2" t="s">
        <v>5951</v>
      </c>
    </row>
    <row r="1374" spans="1:4" ht="13.5">
      <c r="A1374" s="1">
        <v>3458996</v>
      </c>
      <c r="B1374" s="1" t="s">
        <v>6055</v>
      </c>
      <c r="C1374" s="1" t="s">
        <v>4800</v>
      </c>
      <c r="D1374" s="1" t="s">
        <v>5951</v>
      </c>
    </row>
    <row r="1375" spans="1:4" ht="13.5">
      <c r="A1375" s="2">
        <v>3163780</v>
      </c>
      <c r="B1375" s="2" t="s">
        <v>6056</v>
      </c>
      <c r="C1375" s="2" t="s">
        <v>5378</v>
      </c>
      <c r="D1375" s="2" t="s">
        <v>5447</v>
      </c>
    </row>
    <row r="1376" spans="1:4" ht="13.5">
      <c r="A1376" s="1">
        <v>3852045</v>
      </c>
      <c r="B1376" s="1" t="s">
        <v>1048</v>
      </c>
      <c r="C1376" s="1" t="s">
        <v>5826</v>
      </c>
      <c r="D1376" s="1" t="s">
        <v>6457</v>
      </c>
    </row>
    <row r="1377" spans="1:4" ht="13.5">
      <c r="A1377" s="2">
        <v>3163953</v>
      </c>
      <c r="B1377" s="2" t="s">
        <v>1048</v>
      </c>
      <c r="C1377" s="2" t="s">
        <v>2473</v>
      </c>
      <c r="D1377" s="2" t="s">
        <v>2596</v>
      </c>
    </row>
    <row r="1378" spans="1:4" ht="13.5">
      <c r="A1378" s="1">
        <v>3163956</v>
      </c>
      <c r="B1378" s="1" t="s">
        <v>1048</v>
      </c>
      <c r="C1378" s="1" t="s">
        <v>3037</v>
      </c>
      <c r="D1378" s="1" t="s">
        <v>7733</v>
      </c>
    </row>
    <row r="1379" spans="1:4" ht="13.5">
      <c r="A1379" s="2">
        <v>3164210</v>
      </c>
      <c r="B1379" s="2" t="s">
        <v>1048</v>
      </c>
      <c r="C1379" s="2" t="s">
        <v>3271</v>
      </c>
      <c r="D1379" s="2" t="s">
        <v>2596</v>
      </c>
    </row>
    <row r="1380" spans="1:4" ht="13.5">
      <c r="A1380" s="1">
        <v>3164324</v>
      </c>
      <c r="B1380" s="1" t="s">
        <v>1048</v>
      </c>
      <c r="C1380" s="1" t="s">
        <v>3482</v>
      </c>
      <c r="D1380" s="1" t="s">
        <v>2596</v>
      </c>
    </row>
    <row r="1381" spans="1:4" ht="13.5">
      <c r="A1381" s="2">
        <v>3164325</v>
      </c>
      <c r="B1381" s="2" t="s">
        <v>1048</v>
      </c>
      <c r="C1381" s="2" t="s">
        <v>3379</v>
      </c>
      <c r="D1381" s="2" t="s">
        <v>2596</v>
      </c>
    </row>
    <row r="1382" spans="1:4" ht="13.5">
      <c r="A1382" s="1">
        <v>3751642</v>
      </c>
      <c r="B1382" s="1" t="s">
        <v>1048</v>
      </c>
      <c r="C1382" s="1" t="s">
        <v>5842</v>
      </c>
      <c r="D1382" s="1" t="s">
        <v>450</v>
      </c>
    </row>
    <row r="1383" spans="1:4" ht="13.5">
      <c r="A1383" s="2">
        <v>3751645</v>
      </c>
      <c r="B1383" s="2" t="s">
        <v>1048</v>
      </c>
      <c r="C1383" s="2" t="s">
        <v>2458</v>
      </c>
      <c r="D1383" s="2" t="s">
        <v>450</v>
      </c>
    </row>
    <row r="1384" spans="1:4" ht="13.5">
      <c r="A1384" s="1">
        <v>3852122</v>
      </c>
      <c r="B1384" s="1" t="s">
        <v>1048</v>
      </c>
      <c r="C1384" s="1" t="s">
        <v>5827</v>
      </c>
      <c r="D1384" s="1" t="s">
        <v>6457</v>
      </c>
    </row>
    <row r="1385" spans="1:4" ht="13.5">
      <c r="A1385" s="2">
        <v>3163579</v>
      </c>
      <c r="B1385" s="2" t="s">
        <v>1048</v>
      </c>
      <c r="C1385" s="2" t="s">
        <v>3664</v>
      </c>
      <c r="D1385" s="2" t="s">
        <v>7645</v>
      </c>
    </row>
    <row r="1386" spans="1:4" ht="13.5">
      <c r="A1386" s="1">
        <v>3257538</v>
      </c>
      <c r="B1386" s="1" t="s">
        <v>6983</v>
      </c>
      <c r="C1386" s="1" t="s">
        <v>869</v>
      </c>
      <c r="D1386" s="1" t="s">
        <v>7020</v>
      </c>
    </row>
    <row r="1387" spans="1:4" ht="13.5">
      <c r="A1387" s="2">
        <v>3163547</v>
      </c>
      <c r="B1387" s="2" t="s">
        <v>6983</v>
      </c>
      <c r="C1387" s="2" t="s">
        <v>5466</v>
      </c>
      <c r="D1387" s="2" t="s">
        <v>7613</v>
      </c>
    </row>
    <row r="1388" spans="1:4" ht="13.5">
      <c r="A1388" s="1">
        <v>3552633</v>
      </c>
      <c r="B1388" s="1" t="s">
        <v>6057</v>
      </c>
      <c r="C1388" s="1" t="s">
        <v>4249</v>
      </c>
      <c r="D1388" s="1" t="s">
        <v>5456</v>
      </c>
    </row>
    <row r="1389" spans="1:4" ht="13.5">
      <c r="A1389" s="2">
        <v>3552757</v>
      </c>
      <c r="B1389" s="2" t="s">
        <v>6057</v>
      </c>
      <c r="C1389" s="2" t="s">
        <v>3149</v>
      </c>
      <c r="D1389" s="2" t="s">
        <v>7549</v>
      </c>
    </row>
    <row r="1390" spans="1:4" ht="13.5">
      <c r="A1390" s="1">
        <v>3164554</v>
      </c>
      <c r="B1390" s="1" t="s">
        <v>6057</v>
      </c>
      <c r="C1390" s="1" t="s">
        <v>5561</v>
      </c>
      <c r="D1390" s="1" t="s">
        <v>491</v>
      </c>
    </row>
    <row r="1391" spans="1:4" ht="13.5">
      <c r="A1391" s="2">
        <v>3163960</v>
      </c>
      <c r="B1391" s="2" t="s">
        <v>6057</v>
      </c>
      <c r="C1391" s="2" t="s">
        <v>4272</v>
      </c>
      <c r="D1391" s="2" t="s">
        <v>7733</v>
      </c>
    </row>
    <row r="1392" spans="1:4" ht="13.5">
      <c r="A1392" s="1">
        <v>3552940</v>
      </c>
      <c r="B1392" s="1" t="s">
        <v>6057</v>
      </c>
      <c r="C1392" s="1" t="s">
        <v>2779</v>
      </c>
      <c r="D1392" s="1" t="s">
        <v>7691</v>
      </c>
    </row>
    <row r="1393" spans="1:4" ht="13.5">
      <c r="A1393" s="2">
        <v>3458940</v>
      </c>
      <c r="B1393" s="2" t="s">
        <v>6057</v>
      </c>
      <c r="C1393" s="2" t="s">
        <v>5350</v>
      </c>
      <c r="D1393" s="2" t="s">
        <v>767</v>
      </c>
    </row>
    <row r="1394" spans="1:4" ht="13.5">
      <c r="A1394" s="1">
        <v>3459556</v>
      </c>
      <c r="B1394" s="1" t="s">
        <v>6058</v>
      </c>
      <c r="C1394" s="1" t="s">
        <v>1792</v>
      </c>
      <c r="D1394" s="1" t="s">
        <v>687</v>
      </c>
    </row>
    <row r="1395" spans="1:4" ht="13.5">
      <c r="A1395" s="2">
        <v>3459629</v>
      </c>
      <c r="B1395" s="2" t="s">
        <v>6058</v>
      </c>
      <c r="C1395" s="2" t="s">
        <v>5585</v>
      </c>
      <c r="D1395" s="2" t="s">
        <v>6930</v>
      </c>
    </row>
    <row r="1396" spans="1:4" ht="13.5">
      <c r="A1396" s="1">
        <v>3459877</v>
      </c>
      <c r="B1396" s="1" t="s">
        <v>6058</v>
      </c>
      <c r="C1396" s="1" t="s">
        <v>3424</v>
      </c>
      <c r="D1396" s="1" t="s">
        <v>687</v>
      </c>
    </row>
    <row r="1397" spans="1:4" ht="13.5">
      <c r="A1397" s="2">
        <v>3459878</v>
      </c>
      <c r="B1397" s="2" t="s">
        <v>6058</v>
      </c>
      <c r="C1397" s="2" t="s">
        <v>3425</v>
      </c>
      <c r="D1397" s="2" t="s">
        <v>687</v>
      </c>
    </row>
    <row r="1398" spans="1:4" ht="13.5">
      <c r="A1398" s="1">
        <v>3459906</v>
      </c>
      <c r="B1398" s="1" t="s">
        <v>6058</v>
      </c>
      <c r="C1398" s="1" t="s">
        <v>3428</v>
      </c>
      <c r="D1398" s="1" t="s">
        <v>5343</v>
      </c>
    </row>
    <row r="1399" spans="1:4" ht="13.5">
      <c r="A1399" s="2">
        <v>3459910</v>
      </c>
      <c r="B1399" s="2" t="s">
        <v>6058</v>
      </c>
      <c r="C1399" s="2" t="s">
        <v>3430</v>
      </c>
      <c r="D1399" s="2" t="s">
        <v>6723</v>
      </c>
    </row>
    <row r="1400" spans="1:4" ht="13.5">
      <c r="A1400" s="1">
        <v>3459912</v>
      </c>
      <c r="B1400" s="1" t="s">
        <v>6058</v>
      </c>
      <c r="C1400" s="1" t="s">
        <v>3327</v>
      </c>
      <c r="D1400" s="1" t="s">
        <v>5343</v>
      </c>
    </row>
    <row r="1401" spans="1:4" ht="13.5">
      <c r="A1401" s="2">
        <v>3651962</v>
      </c>
      <c r="B1401" s="2" t="s">
        <v>6058</v>
      </c>
      <c r="C1401" s="2" t="s">
        <v>5263</v>
      </c>
      <c r="D1401" s="2" t="s">
        <v>2808</v>
      </c>
    </row>
    <row r="1402" spans="1:4" ht="13.5">
      <c r="A1402" s="1">
        <v>3651988</v>
      </c>
      <c r="B1402" s="1" t="s">
        <v>6058</v>
      </c>
      <c r="C1402" s="1" t="s">
        <v>860</v>
      </c>
      <c r="D1402" s="1" t="s">
        <v>6475</v>
      </c>
    </row>
    <row r="1403" spans="1:4" ht="13.5">
      <c r="A1403" s="2">
        <v>3652028</v>
      </c>
      <c r="B1403" s="2" t="s">
        <v>6058</v>
      </c>
      <c r="C1403" s="2" t="s">
        <v>3328</v>
      </c>
      <c r="D1403" s="2" t="s">
        <v>6475</v>
      </c>
    </row>
    <row r="1404" spans="1:4" ht="13.5">
      <c r="A1404" s="1">
        <v>3852117</v>
      </c>
      <c r="B1404" s="1" t="s">
        <v>6058</v>
      </c>
      <c r="C1404" s="1" t="s">
        <v>7707</v>
      </c>
      <c r="D1404" s="1" t="s">
        <v>7464</v>
      </c>
    </row>
    <row r="1405" spans="1:4" ht="13.5">
      <c r="A1405" s="2">
        <v>3852119</v>
      </c>
      <c r="B1405" s="2" t="s">
        <v>6058</v>
      </c>
      <c r="C1405" s="2" t="s">
        <v>4328</v>
      </c>
      <c r="D1405" s="2" t="s">
        <v>7464</v>
      </c>
    </row>
    <row r="1406" spans="1:4" ht="13.5">
      <c r="A1406" s="1">
        <v>3360509</v>
      </c>
      <c r="B1406" s="1" t="s">
        <v>6058</v>
      </c>
      <c r="C1406" s="1" t="s">
        <v>5341</v>
      </c>
      <c r="D1406" s="1" t="s">
        <v>717</v>
      </c>
    </row>
    <row r="1407" spans="1:4" ht="13.5">
      <c r="A1407" s="2">
        <v>3162543</v>
      </c>
      <c r="B1407" s="2" t="s">
        <v>6058</v>
      </c>
      <c r="C1407" s="2" t="s">
        <v>6897</v>
      </c>
      <c r="D1407" s="2" t="s">
        <v>5447</v>
      </c>
    </row>
    <row r="1408" spans="1:4" ht="13.5">
      <c r="A1408" s="1">
        <v>3163119</v>
      </c>
      <c r="B1408" s="1" t="s">
        <v>6058</v>
      </c>
      <c r="C1408" s="1" t="s">
        <v>6740</v>
      </c>
      <c r="D1408" s="1" t="s">
        <v>452</v>
      </c>
    </row>
    <row r="1409" spans="1:4" ht="13.5">
      <c r="A1409" s="2">
        <v>3163363</v>
      </c>
      <c r="B1409" s="2" t="s">
        <v>6058</v>
      </c>
      <c r="C1409" s="2" t="s">
        <v>4430</v>
      </c>
      <c r="D1409" s="2" t="s">
        <v>2596</v>
      </c>
    </row>
    <row r="1410" spans="1:4" ht="13.5">
      <c r="A1410" s="1">
        <v>3163721</v>
      </c>
      <c r="B1410" s="1" t="s">
        <v>6058</v>
      </c>
      <c r="C1410" s="1" t="s">
        <v>3319</v>
      </c>
      <c r="D1410" s="1" t="s">
        <v>2008</v>
      </c>
    </row>
    <row r="1411" spans="1:4" ht="13.5">
      <c r="A1411" s="2">
        <v>3163825</v>
      </c>
      <c r="B1411" s="2" t="s">
        <v>6058</v>
      </c>
      <c r="C1411" s="2" t="s">
        <v>1976</v>
      </c>
      <c r="D1411" s="2" t="s">
        <v>7679</v>
      </c>
    </row>
    <row r="1412" spans="1:4" ht="13.5">
      <c r="A1412" s="1">
        <v>3164034</v>
      </c>
      <c r="B1412" s="1" t="s">
        <v>6058</v>
      </c>
      <c r="C1412" s="1" t="s">
        <v>6558</v>
      </c>
      <c r="D1412" s="1" t="s">
        <v>4882</v>
      </c>
    </row>
    <row r="1413" spans="1:4" ht="13.5">
      <c r="A1413" s="2">
        <v>3164261</v>
      </c>
      <c r="B1413" s="2" t="s">
        <v>6058</v>
      </c>
      <c r="C1413" s="2" t="s">
        <v>3272</v>
      </c>
      <c r="D1413" s="2" t="s">
        <v>7424</v>
      </c>
    </row>
    <row r="1414" spans="1:4" ht="13.5">
      <c r="A1414" s="1">
        <v>3164268</v>
      </c>
      <c r="B1414" s="1" t="s">
        <v>6058</v>
      </c>
      <c r="C1414" s="1" t="s">
        <v>3320</v>
      </c>
      <c r="D1414" s="1" t="s">
        <v>7424</v>
      </c>
    </row>
    <row r="1415" spans="1:4" ht="13.5">
      <c r="A1415" s="2">
        <v>3164341</v>
      </c>
      <c r="B1415" s="2" t="s">
        <v>6058</v>
      </c>
      <c r="C1415" s="2" t="s">
        <v>2933</v>
      </c>
      <c r="D1415" s="2" t="s">
        <v>3780</v>
      </c>
    </row>
    <row r="1416" spans="1:4" ht="13.5">
      <c r="A1416" s="1">
        <v>3164382</v>
      </c>
      <c r="B1416" s="1" t="s">
        <v>6058</v>
      </c>
      <c r="C1416" s="1" t="s">
        <v>6059</v>
      </c>
      <c r="D1416" s="1" t="s">
        <v>2008</v>
      </c>
    </row>
    <row r="1417" spans="1:4" ht="13.5">
      <c r="A1417" s="2">
        <v>3257009</v>
      </c>
      <c r="B1417" s="2" t="s">
        <v>6058</v>
      </c>
      <c r="C1417" s="2" t="s">
        <v>1974</v>
      </c>
      <c r="D1417" s="2" t="s">
        <v>841</v>
      </c>
    </row>
    <row r="1418" spans="1:4" ht="13.5">
      <c r="A1418" s="1">
        <v>3257041</v>
      </c>
      <c r="B1418" s="1" t="s">
        <v>6058</v>
      </c>
      <c r="C1418" s="1" t="s">
        <v>6839</v>
      </c>
      <c r="D1418" s="1" t="s">
        <v>2558</v>
      </c>
    </row>
    <row r="1419" spans="1:4" ht="13.5">
      <c r="A1419" s="2">
        <v>3257315</v>
      </c>
      <c r="B1419" s="2" t="s">
        <v>6058</v>
      </c>
      <c r="C1419" s="2" t="s">
        <v>2493</v>
      </c>
      <c r="D1419" s="2" t="s">
        <v>412</v>
      </c>
    </row>
    <row r="1420" spans="1:4" ht="13.5">
      <c r="A1420" s="1">
        <v>3257316</v>
      </c>
      <c r="B1420" s="1" t="s">
        <v>6058</v>
      </c>
      <c r="C1420" s="1" t="s">
        <v>4290</v>
      </c>
      <c r="D1420" s="1" t="s">
        <v>5019</v>
      </c>
    </row>
    <row r="1421" spans="1:4" ht="13.5">
      <c r="A1421" s="2">
        <v>3257320</v>
      </c>
      <c r="B1421" s="2" t="s">
        <v>6058</v>
      </c>
      <c r="C1421" s="2" t="s">
        <v>6779</v>
      </c>
      <c r="D1421" s="2" t="s">
        <v>412</v>
      </c>
    </row>
    <row r="1422" spans="1:4" ht="13.5">
      <c r="A1422" s="1">
        <v>3360643</v>
      </c>
      <c r="B1422" s="1" t="s">
        <v>6058</v>
      </c>
      <c r="C1422" s="1" t="s">
        <v>1967</v>
      </c>
      <c r="D1422" s="1" t="s">
        <v>717</v>
      </c>
    </row>
    <row r="1423" spans="1:4" ht="13.5">
      <c r="A1423" s="2">
        <v>3360936</v>
      </c>
      <c r="B1423" s="2" t="s">
        <v>6058</v>
      </c>
      <c r="C1423" s="2" t="s">
        <v>6678</v>
      </c>
      <c r="D1423" s="2" t="s">
        <v>5498</v>
      </c>
    </row>
    <row r="1424" spans="1:4" ht="13.5">
      <c r="A1424" s="1">
        <v>3361047</v>
      </c>
      <c r="B1424" s="1" t="s">
        <v>6058</v>
      </c>
      <c r="C1424" s="1" t="s">
        <v>6769</v>
      </c>
      <c r="D1424" s="1" t="s">
        <v>1155</v>
      </c>
    </row>
    <row r="1425" spans="1:4" ht="13.5">
      <c r="A1425" s="2">
        <v>3361260</v>
      </c>
      <c r="B1425" s="2" t="s">
        <v>6058</v>
      </c>
      <c r="C1425" s="2" t="s">
        <v>5860</v>
      </c>
      <c r="D1425" s="2" t="s">
        <v>5498</v>
      </c>
    </row>
    <row r="1426" spans="1:4" ht="13.5">
      <c r="A1426" s="1">
        <v>3458669</v>
      </c>
      <c r="B1426" s="1" t="s">
        <v>6058</v>
      </c>
      <c r="C1426" s="1" t="s">
        <v>3642</v>
      </c>
      <c r="D1426" s="1" t="s">
        <v>479</v>
      </c>
    </row>
    <row r="1427" spans="1:4" ht="13.5">
      <c r="A1427" s="2">
        <v>3459209</v>
      </c>
      <c r="B1427" s="2" t="s">
        <v>6058</v>
      </c>
      <c r="C1427" s="2" t="s">
        <v>7046</v>
      </c>
      <c r="D1427" s="2" t="s">
        <v>7630</v>
      </c>
    </row>
    <row r="1428" spans="1:4" ht="13.5">
      <c r="A1428" s="1">
        <v>3652223</v>
      </c>
      <c r="B1428" s="1" t="s">
        <v>6060</v>
      </c>
      <c r="C1428" s="1" t="s">
        <v>927</v>
      </c>
      <c r="D1428" s="1" t="s">
        <v>928</v>
      </c>
    </row>
    <row r="1429" spans="1:4" ht="13.5">
      <c r="A1429" s="2">
        <v>3552112</v>
      </c>
      <c r="B1429" s="2" t="s">
        <v>6060</v>
      </c>
      <c r="C1429" s="2" t="s">
        <v>494</v>
      </c>
      <c r="D1429" s="2" t="s">
        <v>3969</v>
      </c>
    </row>
    <row r="1430" spans="1:4" ht="13.5">
      <c r="A1430" s="1">
        <v>3552737</v>
      </c>
      <c r="B1430" s="1" t="s">
        <v>6060</v>
      </c>
      <c r="C1430" s="1" t="s">
        <v>6061</v>
      </c>
      <c r="D1430" s="1" t="s">
        <v>6454</v>
      </c>
    </row>
    <row r="1431" spans="1:4" ht="13.5">
      <c r="A1431" s="2">
        <v>3552739</v>
      </c>
      <c r="B1431" s="2" t="s">
        <v>6060</v>
      </c>
      <c r="C1431" s="2" t="s">
        <v>6062</v>
      </c>
      <c r="D1431" s="2" t="s">
        <v>6454</v>
      </c>
    </row>
    <row r="1432" spans="1:4" ht="13.5">
      <c r="A1432" s="1">
        <v>3552819</v>
      </c>
      <c r="B1432" s="1" t="s">
        <v>6060</v>
      </c>
      <c r="C1432" s="1" t="s">
        <v>3046</v>
      </c>
      <c r="D1432" s="1" t="s">
        <v>7726</v>
      </c>
    </row>
    <row r="1433" spans="1:4" ht="13.5">
      <c r="A1433" s="2">
        <v>3552867</v>
      </c>
      <c r="B1433" s="2" t="s">
        <v>6060</v>
      </c>
      <c r="C1433" s="2" t="s">
        <v>6063</v>
      </c>
      <c r="D1433" s="2" t="s">
        <v>2737</v>
      </c>
    </row>
    <row r="1434" spans="1:4" ht="13.5">
      <c r="A1434" s="1">
        <v>3552980</v>
      </c>
      <c r="B1434" s="1" t="s">
        <v>6060</v>
      </c>
      <c r="C1434" s="1" t="s">
        <v>6064</v>
      </c>
      <c r="D1434" s="1" t="s">
        <v>2737</v>
      </c>
    </row>
    <row r="1435" spans="1:4" ht="13.5">
      <c r="A1435" s="2">
        <v>3552995</v>
      </c>
      <c r="B1435" s="2" t="s">
        <v>6060</v>
      </c>
      <c r="C1435" s="2" t="s">
        <v>2965</v>
      </c>
      <c r="D1435" s="2" t="s">
        <v>3969</v>
      </c>
    </row>
    <row r="1436" spans="1:4" ht="13.5">
      <c r="A1436" s="1">
        <v>3652143</v>
      </c>
      <c r="B1436" s="1" t="s">
        <v>6060</v>
      </c>
      <c r="C1436" s="1" t="s">
        <v>2453</v>
      </c>
      <c r="D1436" s="1" t="s">
        <v>5603</v>
      </c>
    </row>
    <row r="1437" spans="1:4" ht="13.5">
      <c r="A1437" s="2">
        <v>3652217</v>
      </c>
      <c r="B1437" s="2" t="s">
        <v>6060</v>
      </c>
      <c r="C1437" s="2" t="s">
        <v>4902</v>
      </c>
      <c r="D1437" s="2" t="s">
        <v>928</v>
      </c>
    </row>
    <row r="1438" spans="1:4" ht="13.5">
      <c r="A1438" s="1">
        <v>3361211</v>
      </c>
      <c r="B1438" s="1" t="s">
        <v>6060</v>
      </c>
      <c r="C1438" s="1" t="s">
        <v>5859</v>
      </c>
      <c r="D1438" s="1" t="s">
        <v>2562</v>
      </c>
    </row>
    <row r="1439" spans="1:4" ht="13.5">
      <c r="A1439" s="2">
        <v>3652239</v>
      </c>
      <c r="B1439" s="2" t="s">
        <v>6060</v>
      </c>
      <c r="C1439" s="2" t="s">
        <v>3310</v>
      </c>
      <c r="D1439" s="2" t="s">
        <v>5603</v>
      </c>
    </row>
    <row r="1440" spans="1:4" ht="13.5">
      <c r="A1440" s="1">
        <v>3652240</v>
      </c>
      <c r="B1440" s="1" t="s">
        <v>6060</v>
      </c>
      <c r="C1440" s="1" t="s">
        <v>3449</v>
      </c>
      <c r="D1440" s="1" t="s">
        <v>5603</v>
      </c>
    </row>
    <row r="1441" spans="1:4" ht="13.5">
      <c r="A1441" s="2">
        <v>3652247</v>
      </c>
      <c r="B1441" s="2" t="s">
        <v>6060</v>
      </c>
      <c r="C1441" s="2" t="s">
        <v>3452</v>
      </c>
      <c r="D1441" s="2" t="s">
        <v>5603</v>
      </c>
    </row>
    <row r="1442" spans="1:4" ht="13.5">
      <c r="A1442" s="1">
        <v>3751688</v>
      </c>
      <c r="B1442" s="1" t="s">
        <v>6060</v>
      </c>
      <c r="C1442" s="1" t="s">
        <v>598</v>
      </c>
      <c r="D1442" s="1" t="s">
        <v>3945</v>
      </c>
    </row>
    <row r="1443" spans="1:4" ht="13.5">
      <c r="A1443" s="2">
        <v>3751689</v>
      </c>
      <c r="B1443" s="2" t="s">
        <v>6060</v>
      </c>
      <c r="C1443" s="2" t="s">
        <v>599</v>
      </c>
      <c r="D1443" s="2" t="s">
        <v>3945</v>
      </c>
    </row>
    <row r="1444" spans="1:4" ht="13.5">
      <c r="A1444" s="1">
        <v>3751748</v>
      </c>
      <c r="B1444" s="1" t="s">
        <v>6060</v>
      </c>
      <c r="C1444" s="1" t="s">
        <v>6065</v>
      </c>
      <c r="D1444" s="1" t="s">
        <v>7439</v>
      </c>
    </row>
    <row r="1445" spans="1:4" ht="13.5">
      <c r="A1445" s="2">
        <v>3751750</v>
      </c>
      <c r="B1445" s="2" t="s">
        <v>6060</v>
      </c>
      <c r="C1445" s="2" t="s">
        <v>6066</v>
      </c>
      <c r="D1445" s="2" t="s">
        <v>7439</v>
      </c>
    </row>
    <row r="1446" spans="1:4" ht="13.5">
      <c r="A1446" s="1">
        <v>3751751</v>
      </c>
      <c r="B1446" s="1" t="s">
        <v>6060</v>
      </c>
      <c r="C1446" s="1" t="s">
        <v>3259</v>
      </c>
      <c r="D1446" s="1" t="s">
        <v>976</v>
      </c>
    </row>
    <row r="1447" spans="1:4" ht="13.5">
      <c r="A1447" s="2">
        <v>3751752</v>
      </c>
      <c r="B1447" s="2" t="s">
        <v>6060</v>
      </c>
      <c r="C1447" s="2" t="s">
        <v>3260</v>
      </c>
      <c r="D1447" s="2" t="s">
        <v>976</v>
      </c>
    </row>
    <row r="1448" spans="1:4" ht="13.5">
      <c r="A1448" s="1">
        <v>3751753</v>
      </c>
      <c r="B1448" s="1" t="s">
        <v>6060</v>
      </c>
      <c r="C1448" s="1" t="s">
        <v>496</v>
      </c>
      <c r="D1448" s="1" t="s">
        <v>976</v>
      </c>
    </row>
    <row r="1449" spans="1:4" ht="13.5">
      <c r="A1449" s="2">
        <v>3751754</v>
      </c>
      <c r="B1449" s="2" t="s">
        <v>6060</v>
      </c>
      <c r="C1449" s="2" t="s">
        <v>3261</v>
      </c>
      <c r="D1449" s="2" t="s">
        <v>976</v>
      </c>
    </row>
    <row r="1450" spans="1:4" ht="13.5">
      <c r="A1450" s="1">
        <v>3751756</v>
      </c>
      <c r="B1450" s="1" t="s">
        <v>6060</v>
      </c>
      <c r="C1450" s="1" t="s">
        <v>3262</v>
      </c>
      <c r="D1450" s="1" t="s">
        <v>5657</v>
      </c>
    </row>
    <row r="1451" spans="1:4" ht="13.5">
      <c r="A1451" s="2">
        <v>3751757</v>
      </c>
      <c r="B1451" s="2" t="s">
        <v>6060</v>
      </c>
      <c r="C1451" s="2" t="s">
        <v>3263</v>
      </c>
      <c r="D1451" s="2" t="s">
        <v>5657</v>
      </c>
    </row>
    <row r="1452" spans="1:4" ht="13.5">
      <c r="A1452" s="1">
        <v>3751762</v>
      </c>
      <c r="B1452" s="1" t="s">
        <v>6060</v>
      </c>
      <c r="C1452" s="1" t="s">
        <v>6067</v>
      </c>
      <c r="D1452" s="1" t="s">
        <v>5657</v>
      </c>
    </row>
    <row r="1453" spans="1:4" ht="13.5">
      <c r="A1453" s="2">
        <v>3751763</v>
      </c>
      <c r="B1453" s="2" t="s">
        <v>6060</v>
      </c>
      <c r="C1453" s="2" t="s">
        <v>3264</v>
      </c>
      <c r="D1453" s="2" t="s">
        <v>5657</v>
      </c>
    </row>
    <row r="1454" spans="1:4" ht="13.5">
      <c r="A1454" s="1">
        <v>3751779</v>
      </c>
      <c r="B1454" s="1" t="s">
        <v>6060</v>
      </c>
      <c r="C1454" s="1" t="s">
        <v>6068</v>
      </c>
      <c r="D1454" s="1" t="s">
        <v>5800</v>
      </c>
    </row>
    <row r="1455" spans="1:4" ht="13.5">
      <c r="A1455" s="2">
        <v>3751780</v>
      </c>
      <c r="B1455" s="2" t="s">
        <v>6060</v>
      </c>
      <c r="C1455" s="2" t="s">
        <v>6069</v>
      </c>
      <c r="D1455" s="2" t="s">
        <v>2852</v>
      </c>
    </row>
    <row r="1456" spans="1:4" ht="13.5">
      <c r="A1456" s="1">
        <v>3852337</v>
      </c>
      <c r="B1456" s="1" t="s">
        <v>6060</v>
      </c>
      <c r="C1456" s="1" t="s">
        <v>4246</v>
      </c>
      <c r="D1456" s="1" t="s">
        <v>6735</v>
      </c>
    </row>
    <row r="1457" spans="1:4" ht="13.5">
      <c r="A1457" s="2">
        <v>3852338</v>
      </c>
      <c r="B1457" s="2" t="s">
        <v>6060</v>
      </c>
      <c r="C1457" s="2" t="s">
        <v>4917</v>
      </c>
      <c r="D1457" s="2" t="s">
        <v>6735</v>
      </c>
    </row>
    <row r="1458" spans="1:4" ht="13.5">
      <c r="A1458" s="1">
        <v>3852417</v>
      </c>
      <c r="B1458" s="1" t="s">
        <v>6060</v>
      </c>
      <c r="C1458" s="1" t="s">
        <v>4932</v>
      </c>
      <c r="D1458" s="1" t="s">
        <v>908</v>
      </c>
    </row>
    <row r="1459" spans="1:4" ht="13.5">
      <c r="A1459" s="2">
        <v>3257486</v>
      </c>
      <c r="B1459" s="2" t="s">
        <v>811</v>
      </c>
      <c r="C1459" s="2" t="s">
        <v>909</v>
      </c>
      <c r="D1459" s="2" t="s">
        <v>3056</v>
      </c>
    </row>
    <row r="1460" spans="1:4" ht="13.5">
      <c r="A1460" s="1">
        <v>3164149</v>
      </c>
      <c r="B1460" s="1" t="s">
        <v>811</v>
      </c>
      <c r="C1460" s="1" t="s">
        <v>4344</v>
      </c>
      <c r="D1460" s="1" t="s">
        <v>7733</v>
      </c>
    </row>
    <row r="1461" spans="1:4" ht="13.5">
      <c r="A1461" s="2">
        <v>3361258</v>
      </c>
      <c r="B1461" s="2" t="s">
        <v>811</v>
      </c>
      <c r="C1461" s="2" t="s">
        <v>4348</v>
      </c>
      <c r="D1461" s="2" t="s">
        <v>2562</v>
      </c>
    </row>
    <row r="1462" spans="1:4" ht="13.5">
      <c r="A1462" s="1">
        <v>3552475</v>
      </c>
      <c r="B1462" s="1" t="s">
        <v>811</v>
      </c>
      <c r="C1462" s="1" t="s">
        <v>4102</v>
      </c>
      <c r="D1462" s="1" t="s">
        <v>3117</v>
      </c>
    </row>
    <row r="1463" spans="1:4" ht="13.5">
      <c r="A1463" s="2">
        <v>3652101</v>
      </c>
      <c r="B1463" s="2" t="s">
        <v>811</v>
      </c>
      <c r="C1463" s="2" t="s">
        <v>6770</v>
      </c>
      <c r="D1463" s="2" t="s">
        <v>4400</v>
      </c>
    </row>
    <row r="1464" spans="1:4" ht="13.5">
      <c r="A1464" s="1">
        <v>3552673</v>
      </c>
      <c r="B1464" s="1" t="s">
        <v>6070</v>
      </c>
      <c r="C1464" s="1" t="s">
        <v>5885</v>
      </c>
      <c r="D1464" s="1" t="s">
        <v>3117</v>
      </c>
    </row>
    <row r="1465" spans="1:4" ht="13.5">
      <c r="A1465" s="2">
        <v>3459460</v>
      </c>
      <c r="B1465" s="2" t="s">
        <v>6070</v>
      </c>
      <c r="C1465" s="2" t="s">
        <v>5584</v>
      </c>
      <c r="D1465" s="2" t="s">
        <v>2855</v>
      </c>
    </row>
    <row r="1466" spans="1:4" ht="13.5">
      <c r="A1466" s="1">
        <v>3552708</v>
      </c>
      <c r="B1466" s="1" t="s">
        <v>6070</v>
      </c>
      <c r="C1466" s="1" t="s">
        <v>3145</v>
      </c>
      <c r="D1466" s="1" t="s">
        <v>7691</v>
      </c>
    </row>
    <row r="1467" spans="1:4" ht="13.5">
      <c r="A1467" s="2">
        <v>3552831</v>
      </c>
      <c r="B1467" s="2" t="s">
        <v>6070</v>
      </c>
      <c r="C1467" s="2" t="s">
        <v>4632</v>
      </c>
      <c r="D1467" s="2" t="s">
        <v>7691</v>
      </c>
    </row>
    <row r="1468" spans="1:4" ht="13.5">
      <c r="A1468" s="1">
        <v>3652170</v>
      </c>
      <c r="B1468" s="1" t="s">
        <v>6070</v>
      </c>
      <c r="C1468" s="1" t="s">
        <v>931</v>
      </c>
      <c r="D1468" s="1" t="s">
        <v>2387</v>
      </c>
    </row>
    <row r="1469" spans="1:4" ht="13.5">
      <c r="A1469" s="2">
        <v>3163093</v>
      </c>
      <c r="B1469" s="2" t="s">
        <v>6071</v>
      </c>
      <c r="C1469" s="2" t="s">
        <v>4309</v>
      </c>
      <c r="D1469" s="2" t="s">
        <v>3098</v>
      </c>
    </row>
    <row r="1470" spans="1:4" ht="13.5">
      <c r="A1470" s="1">
        <v>3163587</v>
      </c>
      <c r="B1470" s="1" t="s">
        <v>6071</v>
      </c>
      <c r="C1470" s="1" t="s">
        <v>4409</v>
      </c>
      <c r="D1470" s="1" t="s">
        <v>4817</v>
      </c>
    </row>
    <row r="1471" spans="1:4" ht="13.5">
      <c r="A1471" s="2">
        <v>3257207</v>
      </c>
      <c r="B1471" s="2" t="s">
        <v>6072</v>
      </c>
      <c r="C1471" s="2" t="s">
        <v>3038</v>
      </c>
      <c r="D1471" s="2" t="s">
        <v>3056</v>
      </c>
    </row>
    <row r="1472" spans="1:4" ht="13.5">
      <c r="A1472" s="1">
        <v>3164099</v>
      </c>
      <c r="B1472" s="1" t="s">
        <v>6072</v>
      </c>
      <c r="C1472" s="1" t="s">
        <v>4283</v>
      </c>
      <c r="D1472" s="1" t="s">
        <v>5447</v>
      </c>
    </row>
    <row r="1473" spans="1:4" ht="13.5">
      <c r="A1473" s="2">
        <v>3458607</v>
      </c>
      <c r="B1473" s="2" t="s">
        <v>6072</v>
      </c>
      <c r="C1473" s="2" t="s">
        <v>4651</v>
      </c>
      <c r="D1473" s="2" t="s">
        <v>2567</v>
      </c>
    </row>
    <row r="1474" spans="1:4" ht="13.5">
      <c r="A1474" s="1">
        <v>3651998</v>
      </c>
      <c r="B1474" s="1" t="s">
        <v>6072</v>
      </c>
      <c r="C1474" s="1" t="s">
        <v>4979</v>
      </c>
      <c r="D1474" s="1" t="s">
        <v>7559</v>
      </c>
    </row>
    <row r="1475" spans="1:4" ht="13.5">
      <c r="A1475" s="2">
        <v>3652030</v>
      </c>
      <c r="B1475" s="2" t="s">
        <v>6072</v>
      </c>
      <c r="C1475" s="2" t="s">
        <v>7701</v>
      </c>
      <c r="D1475" s="2" t="s">
        <v>7559</v>
      </c>
    </row>
    <row r="1476" spans="1:4" ht="13.5">
      <c r="A1476" s="1">
        <v>3751504</v>
      </c>
      <c r="B1476" s="1" t="s">
        <v>6072</v>
      </c>
      <c r="C1476" s="1" t="s">
        <v>3048</v>
      </c>
      <c r="D1476" s="1" t="s">
        <v>2569</v>
      </c>
    </row>
    <row r="1477" spans="1:4" ht="13.5">
      <c r="A1477" s="2">
        <v>3751647</v>
      </c>
      <c r="B1477" s="2" t="s">
        <v>6072</v>
      </c>
      <c r="C1477" s="2" t="s">
        <v>1966</v>
      </c>
      <c r="D1477" s="2" t="s">
        <v>450</v>
      </c>
    </row>
    <row r="1478" spans="1:4" ht="13.5">
      <c r="A1478" s="1">
        <v>3852028</v>
      </c>
      <c r="B1478" s="1" t="s">
        <v>6072</v>
      </c>
      <c r="C1478" s="1" t="s">
        <v>6813</v>
      </c>
      <c r="D1478" s="1" t="s">
        <v>4086</v>
      </c>
    </row>
    <row r="1479" spans="1:4" ht="13.5">
      <c r="A1479" s="2">
        <v>3552468</v>
      </c>
      <c r="B1479" s="2" t="s">
        <v>815</v>
      </c>
      <c r="C1479" s="2" t="s">
        <v>4259</v>
      </c>
      <c r="D1479" s="2" t="s">
        <v>3117</v>
      </c>
    </row>
    <row r="1480" spans="1:4" ht="13.5">
      <c r="A1480" s="1">
        <v>3552473</v>
      </c>
      <c r="B1480" s="1" t="s">
        <v>815</v>
      </c>
      <c r="C1480" s="1" t="s">
        <v>4424</v>
      </c>
      <c r="D1480" s="1" t="s">
        <v>3117</v>
      </c>
    </row>
    <row r="1481" spans="1:4" ht="13.5">
      <c r="A1481" s="2">
        <v>3164189</v>
      </c>
      <c r="B1481" s="2" t="s">
        <v>815</v>
      </c>
      <c r="C1481" s="2" t="s">
        <v>2972</v>
      </c>
      <c r="D1481" s="2" t="s">
        <v>7679</v>
      </c>
    </row>
    <row r="1482" spans="1:4" ht="13.5">
      <c r="A1482" s="1">
        <v>3361175</v>
      </c>
      <c r="B1482" s="1" t="s">
        <v>815</v>
      </c>
      <c r="C1482" s="1" t="s">
        <v>2472</v>
      </c>
      <c r="D1482" s="1" t="s">
        <v>2562</v>
      </c>
    </row>
    <row r="1483" spans="1:4" ht="13.5">
      <c r="A1483" s="2">
        <v>3163276</v>
      </c>
      <c r="B1483" s="2" t="s">
        <v>6073</v>
      </c>
      <c r="C1483" s="2" t="s">
        <v>5560</v>
      </c>
      <c r="D1483" s="2" t="s">
        <v>3644</v>
      </c>
    </row>
    <row r="1484" spans="1:4" ht="13.5">
      <c r="A1484" s="1">
        <v>3163392</v>
      </c>
      <c r="B1484" s="1" t="s">
        <v>6073</v>
      </c>
      <c r="C1484" s="1" t="s">
        <v>5347</v>
      </c>
      <c r="D1484" s="1" t="s">
        <v>5805</v>
      </c>
    </row>
    <row r="1485" spans="1:4" ht="13.5">
      <c r="A1485" s="2">
        <v>3163488</v>
      </c>
      <c r="B1485" s="2" t="s">
        <v>6073</v>
      </c>
      <c r="C1485" s="2" t="s">
        <v>5276</v>
      </c>
      <c r="D1485" s="2" t="s">
        <v>5277</v>
      </c>
    </row>
    <row r="1486" spans="1:4" ht="13.5">
      <c r="A1486" s="1">
        <v>3163558</v>
      </c>
      <c r="B1486" s="1" t="s">
        <v>6073</v>
      </c>
      <c r="C1486" s="1" t="s">
        <v>5614</v>
      </c>
      <c r="D1486" s="1" t="s">
        <v>5062</v>
      </c>
    </row>
    <row r="1487" spans="1:4" ht="13.5">
      <c r="A1487" s="2">
        <v>3163659</v>
      </c>
      <c r="B1487" s="2" t="s">
        <v>6073</v>
      </c>
      <c r="C1487" s="2" t="s">
        <v>2367</v>
      </c>
      <c r="D1487" s="2" t="s">
        <v>4054</v>
      </c>
    </row>
    <row r="1488" spans="1:4" ht="13.5">
      <c r="A1488" s="1">
        <v>3163699</v>
      </c>
      <c r="B1488" s="1" t="s">
        <v>6073</v>
      </c>
      <c r="C1488" s="1" t="s">
        <v>1978</v>
      </c>
      <c r="D1488" s="1" t="s">
        <v>786</v>
      </c>
    </row>
    <row r="1489" spans="1:4" ht="13.5">
      <c r="A1489" s="2">
        <v>3163700</v>
      </c>
      <c r="B1489" s="2" t="s">
        <v>6073</v>
      </c>
      <c r="C1489" s="2" t="s">
        <v>6074</v>
      </c>
      <c r="D1489" s="2" t="s">
        <v>786</v>
      </c>
    </row>
    <row r="1490" spans="1:4" ht="13.5">
      <c r="A1490" s="1">
        <v>3163892</v>
      </c>
      <c r="B1490" s="1" t="s">
        <v>6073</v>
      </c>
      <c r="C1490" s="1" t="s">
        <v>3201</v>
      </c>
      <c r="D1490" s="1" t="s">
        <v>3644</v>
      </c>
    </row>
    <row r="1491" spans="1:4" ht="13.5">
      <c r="A1491" s="2">
        <v>3163893</v>
      </c>
      <c r="B1491" s="2" t="s">
        <v>6073</v>
      </c>
      <c r="C1491" s="2" t="s">
        <v>2619</v>
      </c>
      <c r="D1491" s="2" t="s">
        <v>3644</v>
      </c>
    </row>
    <row r="1492" spans="1:4" ht="13.5">
      <c r="A1492" s="1">
        <v>3163922</v>
      </c>
      <c r="B1492" s="1" t="s">
        <v>6073</v>
      </c>
      <c r="C1492" s="1" t="s">
        <v>3630</v>
      </c>
      <c r="D1492" s="1" t="s">
        <v>7747</v>
      </c>
    </row>
    <row r="1493" spans="1:4" ht="13.5">
      <c r="A1493" s="2">
        <v>3163964</v>
      </c>
      <c r="B1493" s="2" t="s">
        <v>6073</v>
      </c>
      <c r="C1493" s="2" t="s">
        <v>6075</v>
      </c>
      <c r="D1493" s="2" t="s">
        <v>790</v>
      </c>
    </row>
    <row r="1494" spans="1:4" ht="13.5">
      <c r="A1494" s="1">
        <v>3163995</v>
      </c>
      <c r="B1494" s="1" t="s">
        <v>6073</v>
      </c>
      <c r="C1494" s="1" t="s">
        <v>3203</v>
      </c>
      <c r="D1494" s="1" t="s">
        <v>3644</v>
      </c>
    </row>
    <row r="1495" spans="1:4" ht="13.5">
      <c r="A1495" s="2">
        <v>3164005</v>
      </c>
      <c r="B1495" s="2" t="s">
        <v>6073</v>
      </c>
      <c r="C1495" s="2" t="s">
        <v>6076</v>
      </c>
      <c r="D1495" s="2" t="s">
        <v>4054</v>
      </c>
    </row>
    <row r="1496" spans="1:4" ht="13.5">
      <c r="A1496" s="1">
        <v>3164101</v>
      </c>
      <c r="B1496" s="1" t="s">
        <v>6073</v>
      </c>
      <c r="C1496" s="1" t="s">
        <v>6077</v>
      </c>
      <c r="D1496" s="1" t="s">
        <v>790</v>
      </c>
    </row>
    <row r="1497" spans="1:4" ht="13.5">
      <c r="A1497" s="2">
        <v>3164174</v>
      </c>
      <c r="B1497" s="2" t="s">
        <v>6073</v>
      </c>
      <c r="C1497" s="2" t="s">
        <v>3504</v>
      </c>
      <c r="D1497" s="2" t="s">
        <v>3505</v>
      </c>
    </row>
    <row r="1498" spans="1:4" ht="13.5">
      <c r="A1498" s="1">
        <v>3164438</v>
      </c>
      <c r="B1498" s="1" t="s">
        <v>6073</v>
      </c>
      <c r="C1498" s="1" t="s">
        <v>3297</v>
      </c>
      <c r="D1498" s="1" t="s">
        <v>3298</v>
      </c>
    </row>
    <row r="1499" spans="1:4" ht="13.5">
      <c r="A1499" s="2">
        <v>3164439</v>
      </c>
      <c r="B1499" s="2" t="s">
        <v>6073</v>
      </c>
      <c r="C1499" s="2" t="s">
        <v>3299</v>
      </c>
      <c r="D1499" s="2" t="s">
        <v>3298</v>
      </c>
    </row>
    <row r="1500" spans="1:4" ht="13.5">
      <c r="A1500" s="1">
        <v>3164460</v>
      </c>
      <c r="B1500" s="1" t="s">
        <v>6073</v>
      </c>
      <c r="C1500" s="1" t="s">
        <v>6078</v>
      </c>
      <c r="D1500" s="1" t="s">
        <v>790</v>
      </c>
    </row>
    <row r="1501" spans="1:4" ht="13.5">
      <c r="A1501" s="2">
        <v>3164463</v>
      </c>
      <c r="B1501" s="2" t="s">
        <v>6073</v>
      </c>
      <c r="C1501" s="2" t="s">
        <v>6079</v>
      </c>
      <c r="D1501" s="2" t="s">
        <v>3505</v>
      </c>
    </row>
    <row r="1502" spans="1:4" ht="13.5">
      <c r="A1502" s="1">
        <v>3164464</v>
      </c>
      <c r="B1502" s="1" t="s">
        <v>6073</v>
      </c>
      <c r="C1502" s="1" t="s">
        <v>6080</v>
      </c>
      <c r="D1502" s="1" t="s">
        <v>6081</v>
      </c>
    </row>
    <row r="1503" spans="1:4" ht="13.5">
      <c r="A1503" s="2">
        <v>3164465</v>
      </c>
      <c r="B1503" s="2" t="s">
        <v>6073</v>
      </c>
      <c r="C1503" s="2" t="s">
        <v>6082</v>
      </c>
      <c r="D1503" s="2" t="s">
        <v>6081</v>
      </c>
    </row>
    <row r="1504" spans="1:4" ht="13.5">
      <c r="A1504" s="1">
        <v>3257398</v>
      </c>
      <c r="B1504" s="1" t="s">
        <v>6073</v>
      </c>
      <c r="C1504" s="1" t="s">
        <v>4324</v>
      </c>
      <c r="D1504" s="1" t="s">
        <v>5816</v>
      </c>
    </row>
    <row r="1505" spans="1:4" ht="13.5">
      <c r="A1505" s="2">
        <v>3257516</v>
      </c>
      <c r="B1505" s="2" t="s">
        <v>6073</v>
      </c>
      <c r="C1505" s="2" t="s">
        <v>3231</v>
      </c>
      <c r="D1505" s="2" t="s">
        <v>5816</v>
      </c>
    </row>
    <row r="1506" spans="1:4" ht="13.5">
      <c r="A1506" s="1">
        <v>3361040</v>
      </c>
      <c r="B1506" s="1" t="s">
        <v>6073</v>
      </c>
      <c r="C1506" s="1" t="s">
        <v>6545</v>
      </c>
      <c r="D1506" s="1" t="s">
        <v>4881</v>
      </c>
    </row>
    <row r="1507" spans="1:4" ht="13.5">
      <c r="A1507" s="2">
        <v>3361087</v>
      </c>
      <c r="B1507" s="2" t="s">
        <v>6073</v>
      </c>
      <c r="C1507" s="2" t="s">
        <v>1117</v>
      </c>
      <c r="D1507" s="2" t="s">
        <v>320</v>
      </c>
    </row>
    <row r="1508" spans="1:4" ht="13.5">
      <c r="A1508" s="1">
        <v>3361113</v>
      </c>
      <c r="B1508" s="1" t="s">
        <v>6073</v>
      </c>
      <c r="C1508" s="1" t="s">
        <v>3795</v>
      </c>
      <c r="D1508" s="1" t="s">
        <v>1155</v>
      </c>
    </row>
    <row r="1509" spans="1:4" ht="13.5">
      <c r="A1509" s="2">
        <v>3457364</v>
      </c>
      <c r="B1509" s="2" t="s">
        <v>6073</v>
      </c>
      <c r="C1509" s="2" t="s">
        <v>6083</v>
      </c>
      <c r="D1509" s="2" t="s">
        <v>7472</v>
      </c>
    </row>
    <row r="1510" spans="1:4" ht="13.5">
      <c r="A1510" s="1">
        <v>3458997</v>
      </c>
      <c r="B1510" s="1" t="s">
        <v>6073</v>
      </c>
      <c r="C1510" s="1" t="s">
        <v>6084</v>
      </c>
      <c r="D1510" s="1" t="s">
        <v>7489</v>
      </c>
    </row>
    <row r="1511" spans="1:4" ht="13.5">
      <c r="A1511" s="2">
        <v>3459002</v>
      </c>
      <c r="B1511" s="2" t="s">
        <v>6073</v>
      </c>
      <c r="C1511" s="2" t="s">
        <v>6085</v>
      </c>
      <c r="D1511" s="2" t="s">
        <v>318</v>
      </c>
    </row>
    <row r="1512" spans="1:4" ht="13.5">
      <c r="A1512" s="1">
        <v>3459259</v>
      </c>
      <c r="B1512" s="1" t="s">
        <v>6073</v>
      </c>
      <c r="C1512" s="1" t="s">
        <v>5666</v>
      </c>
      <c r="D1512" s="1" t="s">
        <v>318</v>
      </c>
    </row>
    <row r="1513" spans="1:4" ht="13.5">
      <c r="A1513" s="2">
        <v>3459393</v>
      </c>
      <c r="B1513" s="2" t="s">
        <v>6073</v>
      </c>
      <c r="C1513" s="2" t="s">
        <v>5351</v>
      </c>
      <c r="D1513" s="2" t="s">
        <v>2567</v>
      </c>
    </row>
    <row r="1514" spans="1:4" ht="13.5">
      <c r="A1514" s="1">
        <v>3459517</v>
      </c>
      <c r="B1514" s="1" t="s">
        <v>6073</v>
      </c>
      <c r="C1514" s="1" t="s">
        <v>6086</v>
      </c>
      <c r="D1514" s="1" t="s">
        <v>3913</v>
      </c>
    </row>
    <row r="1515" spans="1:4" ht="13.5">
      <c r="A1515" s="2">
        <v>3459519</v>
      </c>
      <c r="B1515" s="2" t="s">
        <v>6073</v>
      </c>
      <c r="C1515" s="2" t="s">
        <v>6087</v>
      </c>
      <c r="D1515" s="2" t="s">
        <v>3913</v>
      </c>
    </row>
    <row r="1516" spans="1:4" ht="13.5">
      <c r="A1516" s="1">
        <v>3459520</v>
      </c>
      <c r="B1516" s="1" t="s">
        <v>6073</v>
      </c>
      <c r="C1516" s="1" t="s">
        <v>6088</v>
      </c>
      <c r="D1516" s="1" t="s">
        <v>3913</v>
      </c>
    </row>
    <row r="1517" spans="1:4" ht="13.5">
      <c r="A1517" s="2">
        <v>3459521</v>
      </c>
      <c r="B1517" s="2" t="s">
        <v>6073</v>
      </c>
      <c r="C1517" s="2" t="s">
        <v>6089</v>
      </c>
      <c r="D1517" s="2" t="s">
        <v>3913</v>
      </c>
    </row>
    <row r="1518" spans="1:4" ht="13.5">
      <c r="A1518" s="1">
        <v>3459527</v>
      </c>
      <c r="B1518" s="1" t="s">
        <v>6073</v>
      </c>
      <c r="C1518" s="1" t="s">
        <v>6090</v>
      </c>
      <c r="D1518" s="1" t="s">
        <v>7472</v>
      </c>
    </row>
    <row r="1519" spans="1:4" ht="13.5">
      <c r="A1519" s="2">
        <v>3459550</v>
      </c>
      <c r="B1519" s="2" t="s">
        <v>6073</v>
      </c>
      <c r="C1519" s="2" t="s">
        <v>4647</v>
      </c>
      <c r="D1519" s="2" t="s">
        <v>687</v>
      </c>
    </row>
    <row r="1520" spans="1:4" ht="13.5">
      <c r="A1520" s="1">
        <v>3459551</v>
      </c>
      <c r="B1520" s="1" t="s">
        <v>6073</v>
      </c>
      <c r="C1520" s="1" t="s">
        <v>595</v>
      </c>
      <c r="D1520" s="1" t="s">
        <v>687</v>
      </c>
    </row>
    <row r="1521" spans="1:4" ht="13.5">
      <c r="A1521" s="2">
        <v>3459554</v>
      </c>
      <c r="B1521" s="2" t="s">
        <v>6073</v>
      </c>
      <c r="C1521" s="2" t="s">
        <v>1791</v>
      </c>
      <c r="D1521" s="2" t="s">
        <v>687</v>
      </c>
    </row>
    <row r="1522" spans="1:4" ht="13.5">
      <c r="A1522" s="1">
        <v>3459555</v>
      </c>
      <c r="B1522" s="1" t="s">
        <v>6073</v>
      </c>
      <c r="C1522" s="1" t="s">
        <v>6535</v>
      </c>
      <c r="D1522" s="1" t="s">
        <v>687</v>
      </c>
    </row>
    <row r="1523" spans="1:4" ht="13.5">
      <c r="A1523" s="2">
        <v>3459558</v>
      </c>
      <c r="B1523" s="2" t="s">
        <v>6073</v>
      </c>
      <c r="C1523" s="2" t="s">
        <v>6091</v>
      </c>
      <c r="D1523" s="2" t="s">
        <v>7472</v>
      </c>
    </row>
    <row r="1524" spans="1:4" ht="13.5">
      <c r="A1524" s="1">
        <v>3459559</v>
      </c>
      <c r="B1524" s="1" t="s">
        <v>6073</v>
      </c>
      <c r="C1524" s="1" t="s">
        <v>6092</v>
      </c>
      <c r="D1524" s="1" t="s">
        <v>7472</v>
      </c>
    </row>
    <row r="1525" spans="1:4" ht="13.5">
      <c r="A1525" s="2">
        <v>3459563</v>
      </c>
      <c r="B1525" s="2" t="s">
        <v>6073</v>
      </c>
      <c r="C1525" s="2" t="s">
        <v>5633</v>
      </c>
      <c r="D1525" s="2" t="s">
        <v>7489</v>
      </c>
    </row>
    <row r="1526" spans="1:4" ht="13.5">
      <c r="A1526" s="1">
        <v>3459564</v>
      </c>
      <c r="B1526" s="1" t="s">
        <v>6073</v>
      </c>
      <c r="C1526" s="1" t="s">
        <v>6497</v>
      </c>
      <c r="D1526" s="1" t="s">
        <v>7489</v>
      </c>
    </row>
    <row r="1527" spans="1:4" ht="13.5">
      <c r="A1527" s="2">
        <v>3459567</v>
      </c>
      <c r="B1527" s="2" t="s">
        <v>6073</v>
      </c>
      <c r="C1527" s="2" t="s">
        <v>6093</v>
      </c>
      <c r="D1527" s="2" t="s">
        <v>7489</v>
      </c>
    </row>
    <row r="1528" spans="1:4" ht="13.5">
      <c r="A1528" s="1">
        <v>3459591</v>
      </c>
      <c r="B1528" s="1" t="s">
        <v>6073</v>
      </c>
      <c r="C1528" s="1" t="s">
        <v>6094</v>
      </c>
      <c r="D1528" s="1" t="s">
        <v>318</v>
      </c>
    </row>
    <row r="1529" spans="1:4" ht="13.5">
      <c r="A1529" s="2">
        <v>3459592</v>
      </c>
      <c r="B1529" s="2" t="s">
        <v>6073</v>
      </c>
      <c r="C1529" s="2" t="s">
        <v>6095</v>
      </c>
      <c r="D1529" s="2" t="s">
        <v>318</v>
      </c>
    </row>
    <row r="1530" spans="1:4" ht="13.5">
      <c r="A1530" s="1">
        <v>3459593</v>
      </c>
      <c r="B1530" s="1" t="s">
        <v>6073</v>
      </c>
      <c r="C1530" s="1" t="s">
        <v>6096</v>
      </c>
      <c r="D1530" s="1" t="s">
        <v>318</v>
      </c>
    </row>
    <row r="1531" spans="1:4" ht="13.5">
      <c r="A1531" s="2">
        <v>3459594</v>
      </c>
      <c r="B1531" s="2" t="s">
        <v>6073</v>
      </c>
      <c r="C1531" s="2" t="s">
        <v>6097</v>
      </c>
      <c r="D1531" s="2" t="s">
        <v>318</v>
      </c>
    </row>
    <row r="1532" spans="1:4" ht="13.5">
      <c r="A1532" s="1">
        <v>3459595</v>
      </c>
      <c r="B1532" s="1" t="s">
        <v>6073</v>
      </c>
      <c r="C1532" s="1" t="s">
        <v>6098</v>
      </c>
      <c r="D1532" s="1" t="s">
        <v>318</v>
      </c>
    </row>
    <row r="1533" spans="1:4" ht="13.5">
      <c r="A1533" s="2">
        <v>3459596</v>
      </c>
      <c r="B1533" s="2" t="s">
        <v>6073</v>
      </c>
      <c r="C1533" s="2" t="s">
        <v>6099</v>
      </c>
      <c r="D1533" s="2" t="s">
        <v>318</v>
      </c>
    </row>
    <row r="1534" spans="1:4" ht="13.5">
      <c r="A1534" s="1">
        <v>3459597</v>
      </c>
      <c r="B1534" s="1" t="s">
        <v>6073</v>
      </c>
      <c r="C1534" s="1" t="s">
        <v>6100</v>
      </c>
      <c r="D1534" s="1" t="s">
        <v>318</v>
      </c>
    </row>
    <row r="1535" spans="1:4" ht="13.5">
      <c r="A1535" s="2">
        <v>3459598</v>
      </c>
      <c r="B1535" s="2" t="s">
        <v>6073</v>
      </c>
      <c r="C1535" s="2" t="s">
        <v>6101</v>
      </c>
      <c r="D1535" s="2" t="s">
        <v>318</v>
      </c>
    </row>
    <row r="1536" spans="1:4" ht="13.5">
      <c r="A1536" s="1">
        <v>3459599</v>
      </c>
      <c r="B1536" s="1" t="s">
        <v>6073</v>
      </c>
      <c r="C1536" s="1" t="s">
        <v>6102</v>
      </c>
      <c r="D1536" s="1" t="s">
        <v>318</v>
      </c>
    </row>
    <row r="1537" spans="1:4" ht="13.5">
      <c r="A1537" s="2">
        <v>3459600</v>
      </c>
      <c r="B1537" s="2" t="s">
        <v>6073</v>
      </c>
      <c r="C1537" s="2" t="s">
        <v>6103</v>
      </c>
      <c r="D1537" s="2" t="s">
        <v>318</v>
      </c>
    </row>
    <row r="1538" spans="1:4" ht="13.5">
      <c r="A1538" s="1">
        <v>3459601</v>
      </c>
      <c r="B1538" s="1" t="s">
        <v>6073</v>
      </c>
      <c r="C1538" s="1" t="s">
        <v>6104</v>
      </c>
      <c r="D1538" s="1" t="s">
        <v>318</v>
      </c>
    </row>
    <row r="1539" spans="1:4" ht="13.5">
      <c r="A1539" s="2">
        <v>3459602</v>
      </c>
      <c r="B1539" s="2" t="s">
        <v>6073</v>
      </c>
      <c r="C1539" s="2" t="s">
        <v>6105</v>
      </c>
      <c r="D1539" s="2" t="s">
        <v>318</v>
      </c>
    </row>
    <row r="1540" spans="1:4" ht="13.5">
      <c r="A1540" s="1">
        <v>3459646</v>
      </c>
      <c r="B1540" s="1" t="s">
        <v>6073</v>
      </c>
      <c r="C1540" s="1" t="s">
        <v>5880</v>
      </c>
      <c r="D1540" s="1" t="s">
        <v>767</v>
      </c>
    </row>
    <row r="1541" spans="1:4" ht="13.5">
      <c r="A1541" s="2">
        <v>3459681</v>
      </c>
      <c r="B1541" s="2" t="s">
        <v>6073</v>
      </c>
      <c r="C1541" s="2" t="s">
        <v>6869</v>
      </c>
      <c r="D1541" s="2" t="s">
        <v>5897</v>
      </c>
    </row>
    <row r="1542" spans="1:4" ht="13.5">
      <c r="A1542" s="1">
        <v>3459751</v>
      </c>
      <c r="B1542" s="1" t="s">
        <v>6073</v>
      </c>
      <c r="C1542" s="1" t="s">
        <v>3248</v>
      </c>
      <c r="D1542" s="1" t="s">
        <v>4706</v>
      </c>
    </row>
    <row r="1543" spans="1:4" ht="13.5">
      <c r="A1543" s="2">
        <v>3459760</v>
      </c>
      <c r="B1543" s="2" t="s">
        <v>6073</v>
      </c>
      <c r="C1543" s="2" t="s">
        <v>3249</v>
      </c>
      <c r="D1543" s="2" t="s">
        <v>4706</v>
      </c>
    </row>
    <row r="1544" spans="1:4" ht="13.5">
      <c r="A1544" s="1">
        <v>3459772</v>
      </c>
      <c r="B1544" s="1" t="s">
        <v>6073</v>
      </c>
      <c r="C1544" s="1" t="s">
        <v>6106</v>
      </c>
      <c r="D1544" s="1" t="s">
        <v>6107</v>
      </c>
    </row>
    <row r="1545" spans="1:4" ht="13.5">
      <c r="A1545" s="2">
        <v>3459773</v>
      </c>
      <c r="B1545" s="2" t="s">
        <v>6073</v>
      </c>
      <c r="C1545" s="2" t="s">
        <v>6108</v>
      </c>
      <c r="D1545" s="2" t="s">
        <v>6107</v>
      </c>
    </row>
    <row r="1546" spans="1:4" ht="13.5">
      <c r="A1546" s="1">
        <v>3459791</v>
      </c>
      <c r="B1546" s="1" t="s">
        <v>6073</v>
      </c>
      <c r="C1546" s="1" t="s">
        <v>6109</v>
      </c>
      <c r="D1546" s="1" t="s">
        <v>850</v>
      </c>
    </row>
    <row r="1547" spans="1:4" ht="13.5">
      <c r="A1547" s="2">
        <v>3459792</v>
      </c>
      <c r="B1547" s="2" t="s">
        <v>6073</v>
      </c>
      <c r="C1547" s="2" t="s">
        <v>6110</v>
      </c>
      <c r="D1547" s="2" t="s">
        <v>850</v>
      </c>
    </row>
    <row r="1548" spans="1:4" ht="13.5">
      <c r="A1548" s="1">
        <v>3459793</v>
      </c>
      <c r="B1548" s="1" t="s">
        <v>6073</v>
      </c>
      <c r="C1548" s="1" t="s">
        <v>6111</v>
      </c>
      <c r="D1548" s="1" t="s">
        <v>850</v>
      </c>
    </row>
    <row r="1549" spans="1:4" ht="13.5">
      <c r="A1549" s="2">
        <v>3459794</v>
      </c>
      <c r="B1549" s="2" t="s">
        <v>6073</v>
      </c>
      <c r="C1549" s="2" t="s">
        <v>6112</v>
      </c>
      <c r="D1549" s="2" t="s">
        <v>850</v>
      </c>
    </row>
    <row r="1550" spans="1:4" ht="13.5">
      <c r="A1550" s="1">
        <v>3459796</v>
      </c>
      <c r="B1550" s="1" t="s">
        <v>6073</v>
      </c>
      <c r="C1550" s="1" t="s">
        <v>6113</v>
      </c>
      <c r="D1550" s="1" t="s">
        <v>850</v>
      </c>
    </row>
    <row r="1551" spans="1:4" ht="13.5">
      <c r="A1551" s="2">
        <v>3459818</v>
      </c>
      <c r="B1551" s="2" t="s">
        <v>6073</v>
      </c>
      <c r="C1551" s="2" t="s">
        <v>6114</v>
      </c>
      <c r="D1551" s="2" t="s">
        <v>493</v>
      </c>
    </row>
    <row r="1552" spans="1:4" ht="13.5">
      <c r="A1552" s="1">
        <v>3459819</v>
      </c>
      <c r="B1552" s="1" t="s">
        <v>6073</v>
      </c>
      <c r="C1552" s="1" t="s">
        <v>6115</v>
      </c>
      <c r="D1552" s="1" t="s">
        <v>493</v>
      </c>
    </row>
    <row r="1553" spans="1:4" ht="13.5">
      <c r="A1553" s="2">
        <v>3459821</v>
      </c>
      <c r="B1553" s="2" t="s">
        <v>6073</v>
      </c>
      <c r="C1553" s="2" t="s">
        <v>6116</v>
      </c>
      <c r="D1553" s="2" t="s">
        <v>493</v>
      </c>
    </row>
    <row r="1554" spans="1:4" ht="13.5">
      <c r="A1554" s="1">
        <v>3459842</v>
      </c>
      <c r="B1554" s="1" t="s">
        <v>6073</v>
      </c>
      <c r="C1554" s="1" t="s">
        <v>6117</v>
      </c>
      <c r="D1554" s="1" t="s">
        <v>493</v>
      </c>
    </row>
    <row r="1555" spans="1:4" ht="13.5">
      <c r="A1555" s="2">
        <v>3459843</v>
      </c>
      <c r="B1555" s="2" t="s">
        <v>6073</v>
      </c>
      <c r="C1555" s="2" t="s">
        <v>6118</v>
      </c>
      <c r="D1555" s="2" t="s">
        <v>493</v>
      </c>
    </row>
    <row r="1556" spans="1:4" ht="13.5">
      <c r="A1556" s="1">
        <v>3459846</v>
      </c>
      <c r="B1556" s="1" t="s">
        <v>6073</v>
      </c>
      <c r="C1556" s="1" t="s">
        <v>6119</v>
      </c>
      <c r="D1556" s="1" t="s">
        <v>493</v>
      </c>
    </row>
    <row r="1557" spans="1:4" ht="13.5">
      <c r="A1557" s="2">
        <v>3459871</v>
      </c>
      <c r="B1557" s="2" t="s">
        <v>6073</v>
      </c>
      <c r="C1557" s="2" t="s">
        <v>6120</v>
      </c>
      <c r="D1557" s="2" t="s">
        <v>6121</v>
      </c>
    </row>
    <row r="1558" spans="1:4" ht="13.5">
      <c r="A1558" s="1">
        <v>3459894</v>
      </c>
      <c r="B1558" s="1" t="s">
        <v>6073</v>
      </c>
      <c r="C1558" s="1" t="s">
        <v>3251</v>
      </c>
      <c r="D1558" s="1" t="s">
        <v>6946</v>
      </c>
    </row>
    <row r="1559" spans="1:4" ht="13.5">
      <c r="A1559" s="2">
        <v>3459790</v>
      </c>
      <c r="B1559" s="2" t="s">
        <v>6073</v>
      </c>
      <c r="C1559" s="2" t="s">
        <v>849</v>
      </c>
      <c r="D1559" s="2" t="s">
        <v>850</v>
      </c>
    </row>
    <row r="1560" spans="1:4" ht="13.5">
      <c r="A1560" s="1">
        <v>3162459</v>
      </c>
      <c r="B1560" s="1" t="s">
        <v>6073</v>
      </c>
      <c r="C1560" s="1" t="s">
        <v>6122</v>
      </c>
      <c r="D1560" s="1" t="s">
        <v>1803</v>
      </c>
    </row>
    <row r="1561" spans="1:4" ht="13.5">
      <c r="A1561" s="2">
        <v>3162681</v>
      </c>
      <c r="B1561" s="2" t="s">
        <v>6073</v>
      </c>
      <c r="C1561" s="2" t="s">
        <v>6123</v>
      </c>
      <c r="D1561" s="2" t="s">
        <v>7738</v>
      </c>
    </row>
    <row r="1562" spans="1:4" ht="13.5">
      <c r="A1562" s="1">
        <v>3162767</v>
      </c>
      <c r="B1562" s="1" t="s">
        <v>6073</v>
      </c>
      <c r="C1562" s="1" t="s">
        <v>6124</v>
      </c>
      <c r="D1562" s="1" t="s">
        <v>6125</v>
      </c>
    </row>
    <row r="1563" spans="1:4" ht="13.5">
      <c r="A1563" s="2">
        <v>3163765</v>
      </c>
      <c r="B1563" s="2" t="s">
        <v>6126</v>
      </c>
      <c r="C1563" s="2" t="s">
        <v>3049</v>
      </c>
      <c r="D1563" s="2" t="s">
        <v>2596</v>
      </c>
    </row>
    <row r="1564" spans="1:4" ht="13.5">
      <c r="A1564" s="1">
        <v>3164247</v>
      </c>
      <c r="B1564" s="1" t="s">
        <v>6126</v>
      </c>
      <c r="C1564" s="1" t="s">
        <v>3268</v>
      </c>
      <c r="D1564" s="1" t="s">
        <v>3098</v>
      </c>
    </row>
    <row r="1565" spans="1:4" ht="13.5">
      <c r="A1565" s="2">
        <v>3164342</v>
      </c>
      <c r="B1565" s="2" t="s">
        <v>6126</v>
      </c>
      <c r="C1565" s="2" t="s">
        <v>6127</v>
      </c>
      <c r="D1565" s="2" t="s">
        <v>3098</v>
      </c>
    </row>
    <row r="1566" spans="1:4" ht="13.5">
      <c r="A1566" s="1">
        <v>3651980</v>
      </c>
      <c r="B1566" s="1" t="s">
        <v>6126</v>
      </c>
      <c r="C1566" s="1" t="s">
        <v>6541</v>
      </c>
      <c r="D1566" s="1" t="s">
        <v>3931</v>
      </c>
    </row>
    <row r="1567" spans="1:4" ht="13.5">
      <c r="A1567" s="2">
        <v>3257542</v>
      </c>
      <c r="B1567" s="2" t="s">
        <v>6128</v>
      </c>
      <c r="C1567" s="2" t="s">
        <v>71</v>
      </c>
      <c r="D1567" s="2" t="s">
        <v>2926</v>
      </c>
    </row>
    <row r="1568" spans="1:4" ht="13.5">
      <c r="A1568" s="1">
        <v>3257546</v>
      </c>
      <c r="B1568" s="1" t="s">
        <v>6128</v>
      </c>
      <c r="C1568" s="1" t="s">
        <v>6129</v>
      </c>
      <c r="D1568" s="1" t="s">
        <v>2926</v>
      </c>
    </row>
    <row r="1569" spans="1:4" ht="13.5">
      <c r="A1569" s="2">
        <v>3164334</v>
      </c>
      <c r="B1569" s="2" t="s">
        <v>6130</v>
      </c>
      <c r="C1569" s="2" t="s">
        <v>3331</v>
      </c>
      <c r="D1569" s="2" t="s">
        <v>7733</v>
      </c>
    </row>
    <row r="1570" spans="1:4" ht="13.5">
      <c r="A1570" s="1">
        <v>3361116</v>
      </c>
      <c r="B1570" s="1" t="s">
        <v>6130</v>
      </c>
      <c r="C1570" s="1" t="s">
        <v>3029</v>
      </c>
      <c r="D1570" s="1" t="s">
        <v>2599</v>
      </c>
    </row>
    <row r="1571" spans="1:4" ht="13.5">
      <c r="A1571" s="2">
        <v>3361171</v>
      </c>
      <c r="B1571" s="2" t="s">
        <v>6130</v>
      </c>
      <c r="C1571" s="2" t="s">
        <v>4294</v>
      </c>
      <c r="D1571" s="2" t="s">
        <v>2562</v>
      </c>
    </row>
    <row r="1572" spans="1:4" ht="13.5">
      <c r="A1572" s="1">
        <v>3852135</v>
      </c>
      <c r="B1572" s="1" t="s">
        <v>6131</v>
      </c>
      <c r="C1572" s="1" t="s">
        <v>5213</v>
      </c>
      <c r="D1572" s="1" t="s">
        <v>4057</v>
      </c>
    </row>
    <row r="1573" spans="1:4" ht="13.5">
      <c r="A1573" s="2">
        <v>3162996</v>
      </c>
      <c r="B1573" s="2" t="s">
        <v>6131</v>
      </c>
      <c r="C1573" s="2" t="s">
        <v>5013</v>
      </c>
      <c r="D1573" s="2" t="s">
        <v>7648</v>
      </c>
    </row>
    <row r="1574" spans="1:4" ht="13.5">
      <c r="A1574" s="1">
        <v>3163162</v>
      </c>
      <c r="B1574" s="1" t="s">
        <v>6131</v>
      </c>
      <c r="C1574" s="1" t="s">
        <v>6792</v>
      </c>
      <c r="D1574" s="1" t="s">
        <v>7648</v>
      </c>
    </row>
    <row r="1575" spans="1:4" ht="13.5">
      <c r="A1575" s="2">
        <v>3163605</v>
      </c>
      <c r="B1575" s="2" t="s">
        <v>6131</v>
      </c>
      <c r="C1575" s="2" t="s">
        <v>5830</v>
      </c>
      <c r="D1575" s="2" t="s">
        <v>7648</v>
      </c>
    </row>
    <row r="1576" spans="1:4" ht="13.5">
      <c r="A1576" s="1">
        <v>3163971</v>
      </c>
      <c r="B1576" s="1" t="s">
        <v>6131</v>
      </c>
      <c r="C1576" s="1" t="s">
        <v>6132</v>
      </c>
      <c r="D1576" s="1" t="s">
        <v>4817</v>
      </c>
    </row>
    <row r="1577" spans="1:4" ht="13.5">
      <c r="A1577" s="2">
        <v>3164213</v>
      </c>
      <c r="B1577" s="2" t="s">
        <v>6131</v>
      </c>
      <c r="C1577" s="2" t="s">
        <v>877</v>
      </c>
      <c r="D1577" s="2" t="s">
        <v>4817</v>
      </c>
    </row>
    <row r="1578" spans="1:4" ht="13.5">
      <c r="A1578" s="1">
        <v>3164376</v>
      </c>
      <c r="B1578" s="1" t="s">
        <v>6131</v>
      </c>
      <c r="C1578" s="1" t="s">
        <v>3600</v>
      </c>
      <c r="D1578" s="1" t="s">
        <v>4882</v>
      </c>
    </row>
    <row r="1579" spans="1:4" ht="13.5">
      <c r="A1579" s="2">
        <v>3164496</v>
      </c>
      <c r="B1579" s="2" t="s">
        <v>6131</v>
      </c>
      <c r="C1579" s="2" t="s">
        <v>4103</v>
      </c>
      <c r="D1579" s="2" t="s">
        <v>2876</v>
      </c>
    </row>
    <row r="1580" spans="1:4" ht="13.5">
      <c r="A1580" s="1">
        <v>3256329</v>
      </c>
      <c r="B1580" s="1" t="s">
        <v>6131</v>
      </c>
      <c r="C1580" s="1" t="s">
        <v>5666</v>
      </c>
      <c r="D1580" s="1" t="s">
        <v>7020</v>
      </c>
    </row>
    <row r="1581" spans="1:4" ht="13.5">
      <c r="A1581" s="2">
        <v>3256790</v>
      </c>
      <c r="B1581" s="2" t="s">
        <v>6131</v>
      </c>
      <c r="C1581" s="2" t="s">
        <v>4427</v>
      </c>
      <c r="D1581" s="2" t="s">
        <v>2558</v>
      </c>
    </row>
    <row r="1582" spans="1:4" ht="13.5">
      <c r="A1582" s="1">
        <v>3361140</v>
      </c>
      <c r="B1582" s="1" t="s">
        <v>6131</v>
      </c>
      <c r="C1582" s="1" t="s">
        <v>3796</v>
      </c>
      <c r="D1582" s="1" t="s">
        <v>4848</v>
      </c>
    </row>
    <row r="1583" spans="1:4" ht="13.5">
      <c r="A1583" s="2">
        <v>3361152</v>
      </c>
      <c r="B1583" s="2" t="s">
        <v>6131</v>
      </c>
      <c r="C1583" s="2" t="s">
        <v>6133</v>
      </c>
      <c r="D1583" s="2" t="s">
        <v>3906</v>
      </c>
    </row>
    <row r="1584" spans="1:4" ht="13.5">
      <c r="A1584" s="1">
        <v>3361154</v>
      </c>
      <c r="B1584" s="1" t="s">
        <v>6131</v>
      </c>
      <c r="C1584" s="1" t="s">
        <v>6134</v>
      </c>
      <c r="D1584" s="1" t="s">
        <v>3906</v>
      </c>
    </row>
    <row r="1585" spans="1:4" ht="13.5">
      <c r="A1585" s="2">
        <v>3361177</v>
      </c>
      <c r="B1585" s="2" t="s">
        <v>6131</v>
      </c>
      <c r="C1585" s="2" t="s">
        <v>3392</v>
      </c>
      <c r="D1585" s="2" t="s">
        <v>3906</v>
      </c>
    </row>
    <row r="1586" spans="1:4" ht="13.5">
      <c r="A1586" s="1">
        <v>3361181</v>
      </c>
      <c r="B1586" s="1" t="s">
        <v>6131</v>
      </c>
      <c r="C1586" s="1" t="s">
        <v>3393</v>
      </c>
      <c r="D1586" s="1" t="s">
        <v>4848</v>
      </c>
    </row>
    <row r="1587" spans="1:4" ht="13.5">
      <c r="A1587" s="2">
        <v>3361263</v>
      </c>
      <c r="B1587" s="2" t="s">
        <v>6131</v>
      </c>
      <c r="C1587" s="2" t="s">
        <v>3395</v>
      </c>
      <c r="D1587" s="2" t="s">
        <v>4848</v>
      </c>
    </row>
    <row r="1588" spans="1:4" ht="13.5">
      <c r="A1588" s="1">
        <v>3361288</v>
      </c>
      <c r="B1588" s="1" t="s">
        <v>6131</v>
      </c>
      <c r="C1588" s="1" t="s">
        <v>488</v>
      </c>
      <c r="D1588" s="1" t="s">
        <v>5921</v>
      </c>
    </row>
    <row r="1589" spans="1:4" ht="13.5">
      <c r="A1589" s="2">
        <v>3361289</v>
      </c>
      <c r="B1589" s="2" t="s">
        <v>6131</v>
      </c>
      <c r="C1589" s="2" t="s">
        <v>840</v>
      </c>
      <c r="D1589" s="2" t="s">
        <v>5921</v>
      </c>
    </row>
    <row r="1590" spans="1:4" ht="13.5">
      <c r="A1590" s="1">
        <v>3459289</v>
      </c>
      <c r="B1590" s="1" t="s">
        <v>6131</v>
      </c>
      <c r="C1590" s="1" t="s">
        <v>5656</v>
      </c>
      <c r="D1590" s="1" t="s">
        <v>2052</v>
      </c>
    </row>
    <row r="1591" spans="1:4" ht="13.5">
      <c r="A1591" s="2">
        <v>3459427</v>
      </c>
      <c r="B1591" s="2" t="s">
        <v>6131</v>
      </c>
      <c r="C1591" s="2" t="s">
        <v>5598</v>
      </c>
      <c r="D1591" s="2" t="s">
        <v>2567</v>
      </c>
    </row>
    <row r="1592" spans="1:4" ht="13.5">
      <c r="A1592" s="1">
        <v>3459557</v>
      </c>
      <c r="B1592" s="1" t="s">
        <v>6131</v>
      </c>
      <c r="C1592" s="1" t="s">
        <v>4405</v>
      </c>
      <c r="D1592" s="1" t="s">
        <v>687</v>
      </c>
    </row>
    <row r="1593" spans="1:4" ht="13.5">
      <c r="A1593" s="2">
        <v>3459673</v>
      </c>
      <c r="B1593" s="2" t="s">
        <v>6131</v>
      </c>
      <c r="C1593" s="2" t="s">
        <v>3403</v>
      </c>
      <c r="D1593" s="2" t="s">
        <v>3404</v>
      </c>
    </row>
    <row r="1594" spans="1:4" ht="13.5">
      <c r="A1594" s="1">
        <v>3459678</v>
      </c>
      <c r="B1594" s="1" t="s">
        <v>6131</v>
      </c>
      <c r="C1594" s="1" t="s">
        <v>6135</v>
      </c>
      <c r="D1594" s="1" t="s">
        <v>3404</v>
      </c>
    </row>
    <row r="1595" spans="1:4" ht="13.5">
      <c r="A1595" s="2">
        <v>3459831</v>
      </c>
      <c r="B1595" s="2" t="s">
        <v>6131</v>
      </c>
      <c r="C1595" s="2" t="s">
        <v>2976</v>
      </c>
      <c r="D1595" s="2" t="s">
        <v>4067</v>
      </c>
    </row>
    <row r="1596" spans="1:4" ht="13.5">
      <c r="A1596" s="1">
        <v>3459835</v>
      </c>
      <c r="B1596" s="1" t="s">
        <v>6131</v>
      </c>
      <c r="C1596" s="1" t="s">
        <v>6136</v>
      </c>
      <c r="D1596" s="1" t="s">
        <v>318</v>
      </c>
    </row>
    <row r="1597" spans="1:4" ht="13.5">
      <c r="A1597" s="2">
        <v>3459837</v>
      </c>
      <c r="B1597" s="2" t="s">
        <v>6131</v>
      </c>
      <c r="C1597" s="2" t="s">
        <v>6137</v>
      </c>
      <c r="D1597" s="2" t="s">
        <v>318</v>
      </c>
    </row>
    <row r="1598" spans="1:4" ht="13.5">
      <c r="A1598" s="1">
        <v>3459853</v>
      </c>
      <c r="B1598" s="1" t="s">
        <v>6131</v>
      </c>
      <c r="C1598" s="1" t="s">
        <v>6138</v>
      </c>
      <c r="D1598" s="1" t="s">
        <v>318</v>
      </c>
    </row>
    <row r="1599" spans="1:4" ht="13.5">
      <c r="A1599" s="2">
        <v>3459856</v>
      </c>
      <c r="B1599" s="2" t="s">
        <v>6131</v>
      </c>
      <c r="C1599" s="2" t="s">
        <v>3419</v>
      </c>
      <c r="D1599" s="2" t="s">
        <v>4784</v>
      </c>
    </row>
    <row r="1600" spans="1:4" ht="13.5">
      <c r="A1600" s="1">
        <v>3459858</v>
      </c>
      <c r="B1600" s="1" t="s">
        <v>6131</v>
      </c>
      <c r="C1600" s="1" t="s">
        <v>6139</v>
      </c>
      <c r="D1600" s="1" t="s">
        <v>318</v>
      </c>
    </row>
    <row r="1601" spans="1:4" ht="13.5">
      <c r="A1601" s="2">
        <v>3459859</v>
      </c>
      <c r="B1601" s="2" t="s">
        <v>6131</v>
      </c>
      <c r="C1601" s="2" t="s">
        <v>6140</v>
      </c>
      <c r="D1601" s="2" t="s">
        <v>318</v>
      </c>
    </row>
    <row r="1602" spans="1:4" ht="13.5">
      <c r="A1602" s="1">
        <v>3459860</v>
      </c>
      <c r="B1602" s="1" t="s">
        <v>6131</v>
      </c>
      <c r="C1602" s="1" t="s">
        <v>6141</v>
      </c>
      <c r="D1602" s="1" t="s">
        <v>318</v>
      </c>
    </row>
    <row r="1603" spans="1:4" ht="13.5">
      <c r="A1603" s="2">
        <v>3459866</v>
      </c>
      <c r="B1603" s="2" t="s">
        <v>6131</v>
      </c>
      <c r="C1603" s="2" t="s">
        <v>6142</v>
      </c>
      <c r="D1603" s="2" t="s">
        <v>318</v>
      </c>
    </row>
    <row r="1604" spans="1:4" ht="13.5">
      <c r="A1604" s="1">
        <v>3459867</v>
      </c>
      <c r="B1604" s="1" t="s">
        <v>6131</v>
      </c>
      <c r="C1604" s="1" t="s">
        <v>3324</v>
      </c>
      <c r="D1604" s="1" t="s">
        <v>4783</v>
      </c>
    </row>
    <row r="1605" spans="1:4" ht="13.5">
      <c r="A1605" s="2">
        <v>3459868</v>
      </c>
      <c r="B1605" s="2" t="s">
        <v>6131</v>
      </c>
      <c r="C1605" s="2" t="s">
        <v>3421</v>
      </c>
      <c r="D1605" s="2" t="s">
        <v>4783</v>
      </c>
    </row>
    <row r="1606" spans="1:4" ht="13.5">
      <c r="A1606" s="1">
        <v>3459869</v>
      </c>
      <c r="B1606" s="1" t="s">
        <v>6131</v>
      </c>
      <c r="C1606" s="1" t="s">
        <v>6143</v>
      </c>
      <c r="D1606" s="1" t="s">
        <v>318</v>
      </c>
    </row>
    <row r="1607" spans="1:4" ht="13.5">
      <c r="A1607" s="2">
        <v>3459873</v>
      </c>
      <c r="B1607" s="2" t="s">
        <v>6131</v>
      </c>
      <c r="C1607" s="2" t="s">
        <v>3422</v>
      </c>
      <c r="D1607" s="2" t="s">
        <v>687</v>
      </c>
    </row>
    <row r="1608" spans="1:4" ht="13.5">
      <c r="A1608" s="1">
        <v>3459874</v>
      </c>
      <c r="B1608" s="1" t="s">
        <v>6131</v>
      </c>
      <c r="C1608" s="1" t="s">
        <v>3325</v>
      </c>
      <c r="D1608" s="1" t="s">
        <v>687</v>
      </c>
    </row>
    <row r="1609" spans="1:4" ht="13.5">
      <c r="A1609" s="2">
        <v>3459875</v>
      </c>
      <c r="B1609" s="2" t="s">
        <v>6131</v>
      </c>
      <c r="C1609" s="2" t="s">
        <v>3423</v>
      </c>
      <c r="D1609" s="2" t="s">
        <v>687</v>
      </c>
    </row>
    <row r="1610" spans="1:4" ht="13.5">
      <c r="A1610" s="1">
        <v>3459884</v>
      </c>
      <c r="B1610" s="1" t="s">
        <v>6131</v>
      </c>
      <c r="C1610" s="1" t="s">
        <v>6144</v>
      </c>
      <c r="D1610" s="1" t="s">
        <v>318</v>
      </c>
    </row>
    <row r="1611" spans="1:4" ht="13.5">
      <c r="A1611" s="2">
        <v>3459895</v>
      </c>
      <c r="B1611" s="2" t="s">
        <v>6131</v>
      </c>
      <c r="C1611" s="2" t="s">
        <v>6145</v>
      </c>
      <c r="D1611" s="2" t="s">
        <v>7472</v>
      </c>
    </row>
    <row r="1612" spans="1:4" ht="13.5">
      <c r="A1612" s="1">
        <v>3459896</v>
      </c>
      <c r="B1612" s="1" t="s">
        <v>6131</v>
      </c>
      <c r="C1612" s="1" t="s">
        <v>6146</v>
      </c>
      <c r="D1612" s="1" t="s">
        <v>7472</v>
      </c>
    </row>
    <row r="1613" spans="1:4" ht="13.5">
      <c r="A1613" s="2">
        <v>3459900</v>
      </c>
      <c r="B1613" s="2" t="s">
        <v>6131</v>
      </c>
      <c r="C1613" s="2" t="s">
        <v>6147</v>
      </c>
      <c r="D1613" s="2" t="s">
        <v>318</v>
      </c>
    </row>
    <row r="1614" spans="1:4" ht="13.5">
      <c r="A1614" s="1">
        <v>3459903</v>
      </c>
      <c r="B1614" s="1" t="s">
        <v>6131</v>
      </c>
      <c r="C1614" s="1" t="s">
        <v>3427</v>
      </c>
      <c r="D1614" s="1" t="s">
        <v>5343</v>
      </c>
    </row>
    <row r="1615" spans="1:4" ht="13.5">
      <c r="A1615" s="2">
        <v>3459907</v>
      </c>
      <c r="B1615" s="2" t="s">
        <v>6131</v>
      </c>
      <c r="C1615" s="2" t="s">
        <v>3429</v>
      </c>
      <c r="D1615" s="2" t="s">
        <v>5343</v>
      </c>
    </row>
    <row r="1616" spans="1:4" ht="13.5">
      <c r="A1616" s="1">
        <v>3552602</v>
      </c>
      <c r="B1616" s="1" t="s">
        <v>6131</v>
      </c>
      <c r="C1616" s="1" t="s">
        <v>357</v>
      </c>
      <c r="D1616" s="1" t="s">
        <v>7726</v>
      </c>
    </row>
    <row r="1617" spans="1:4" ht="13.5">
      <c r="A1617" s="2">
        <v>3552628</v>
      </c>
      <c r="B1617" s="2" t="s">
        <v>6131</v>
      </c>
      <c r="C1617" s="2" t="s">
        <v>5856</v>
      </c>
      <c r="D1617" s="2" t="s">
        <v>7549</v>
      </c>
    </row>
    <row r="1618" spans="1:4" ht="13.5">
      <c r="A1618" s="1">
        <v>3552720</v>
      </c>
      <c r="B1618" s="1" t="s">
        <v>6131</v>
      </c>
      <c r="C1618" s="1" t="s">
        <v>5028</v>
      </c>
      <c r="D1618" s="1" t="s">
        <v>7726</v>
      </c>
    </row>
    <row r="1619" spans="1:4" ht="13.5">
      <c r="A1619" s="2">
        <v>3552752</v>
      </c>
      <c r="B1619" s="2" t="s">
        <v>6131</v>
      </c>
      <c r="C1619" s="2" t="s">
        <v>5200</v>
      </c>
      <c r="D1619" s="2" t="s">
        <v>7726</v>
      </c>
    </row>
    <row r="1620" spans="1:4" ht="13.5">
      <c r="A1620" s="1">
        <v>3552877</v>
      </c>
      <c r="B1620" s="1" t="s">
        <v>6131</v>
      </c>
      <c r="C1620" s="1" t="s">
        <v>4339</v>
      </c>
      <c r="D1620" s="1" t="s">
        <v>777</v>
      </c>
    </row>
    <row r="1621" spans="1:4" ht="13.5">
      <c r="A1621" s="2">
        <v>3553069</v>
      </c>
      <c r="B1621" s="2" t="s">
        <v>6131</v>
      </c>
      <c r="C1621" s="2" t="s">
        <v>3317</v>
      </c>
      <c r="D1621" s="2" t="s">
        <v>2848</v>
      </c>
    </row>
    <row r="1622" spans="1:4" ht="13.5">
      <c r="A1622" s="1">
        <v>3553070</v>
      </c>
      <c r="B1622" s="1" t="s">
        <v>6131</v>
      </c>
      <c r="C1622" s="1" t="s">
        <v>3336</v>
      </c>
      <c r="D1622" s="1" t="s">
        <v>2848</v>
      </c>
    </row>
    <row r="1623" spans="1:4" ht="13.5">
      <c r="A1623" s="2">
        <v>3553071</v>
      </c>
      <c r="B1623" s="2" t="s">
        <v>6131</v>
      </c>
      <c r="C1623" s="2" t="s">
        <v>3337</v>
      </c>
      <c r="D1623" s="2" t="s">
        <v>2848</v>
      </c>
    </row>
    <row r="1624" spans="1:4" ht="13.5">
      <c r="A1624" s="1">
        <v>3553076</v>
      </c>
      <c r="B1624" s="1" t="s">
        <v>6131</v>
      </c>
      <c r="C1624" s="1" t="s">
        <v>3318</v>
      </c>
      <c r="D1624" s="1" t="s">
        <v>2848</v>
      </c>
    </row>
    <row r="1625" spans="1:4" ht="13.5">
      <c r="A1625" s="2">
        <v>3553088</v>
      </c>
      <c r="B1625" s="2" t="s">
        <v>6131</v>
      </c>
      <c r="C1625" s="2" t="s">
        <v>3308</v>
      </c>
      <c r="D1625" s="2" t="s">
        <v>3309</v>
      </c>
    </row>
    <row r="1626" spans="1:4" ht="13.5">
      <c r="A1626" s="1">
        <v>3553089</v>
      </c>
      <c r="B1626" s="1" t="s">
        <v>6131</v>
      </c>
      <c r="C1626" s="1" t="s">
        <v>3534</v>
      </c>
      <c r="D1626" s="1" t="s">
        <v>3309</v>
      </c>
    </row>
    <row r="1627" spans="1:4" ht="13.5">
      <c r="A1627" s="2">
        <v>3651824</v>
      </c>
      <c r="B1627" s="2" t="s">
        <v>6131</v>
      </c>
      <c r="C1627" s="2" t="s">
        <v>6498</v>
      </c>
      <c r="D1627" s="2" t="s">
        <v>7559</v>
      </c>
    </row>
    <row r="1628" spans="1:4" ht="13.5">
      <c r="A1628" s="1">
        <v>3652022</v>
      </c>
      <c r="B1628" s="1" t="s">
        <v>6131</v>
      </c>
      <c r="C1628" s="1" t="s">
        <v>2489</v>
      </c>
      <c r="D1628" s="1" t="s">
        <v>7559</v>
      </c>
    </row>
    <row r="1629" spans="1:4" ht="13.5">
      <c r="A1629" s="2">
        <v>3652162</v>
      </c>
      <c r="B1629" s="2" t="s">
        <v>6131</v>
      </c>
      <c r="C1629" s="2" t="s">
        <v>5852</v>
      </c>
      <c r="D1629" s="2" t="s">
        <v>7559</v>
      </c>
    </row>
    <row r="1630" spans="1:4" ht="13.5">
      <c r="A1630" s="1">
        <v>3652163</v>
      </c>
      <c r="B1630" s="1" t="s">
        <v>6131</v>
      </c>
      <c r="C1630" s="1" t="s">
        <v>5853</v>
      </c>
      <c r="D1630" s="1" t="s">
        <v>7559</v>
      </c>
    </row>
    <row r="1631" spans="1:4" ht="13.5">
      <c r="A1631" s="2">
        <v>3652166</v>
      </c>
      <c r="B1631" s="2" t="s">
        <v>6131</v>
      </c>
      <c r="C1631" s="2" t="s">
        <v>5854</v>
      </c>
      <c r="D1631" s="2" t="s">
        <v>2745</v>
      </c>
    </row>
    <row r="1632" spans="1:4" ht="13.5">
      <c r="A1632" s="1">
        <v>3652167</v>
      </c>
      <c r="B1632" s="1" t="s">
        <v>6131</v>
      </c>
      <c r="C1632" s="1" t="s">
        <v>4644</v>
      </c>
      <c r="D1632" s="1" t="s">
        <v>2745</v>
      </c>
    </row>
    <row r="1633" spans="1:4" ht="13.5">
      <c r="A1633" s="2">
        <v>3751496</v>
      </c>
      <c r="B1633" s="2" t="s">
        <v>6131</v>
      </c>
      <c r="C1633" s="2" t="s">
        <v>6148</v>
      </c>
      <c r="D1633" s="2" t="s">
        <v>7658</v>
      </c>
    </row>
    <row r="1634" spans="1:4" ht="13.5">
      <c r="A1634" s="1">
        <v>3751623</v>
      </c>
      <c r="B1634" s="1" t="s">
        <v>6131</v>
      </c>
      <c r="C1634" s="1" t="s">
        <v>5651</v>
      </c>
      <c r="D1634" s="1" t="s">
        <v>7658</v>
      </c>
    </row>
    <row r="1635" spans="1:4" ht="13.5">
      <c r="A1635" s="2">
        <v>3751668</v>
      </c>
      <c r="B1635" s="2" t="s">
        <v>6131</v>
      </c>
      <c r="C1635" s="2" t="s">
        <v>5260</v>
      </c>
      <c r="D1635" s="2" t="s">
        <v>7658</v>
      </c>
    </row>
    <row r="1636" spans="1:4" ht="13.5">
      <c r="A1636" s="1">
        <v>3751705</v>
      </c>
      <c r="B1636" s="1" t="s">
        <v>6131</v>
      </c>
      <c r="C1636" s="1" t="s">
        <v>4794</v>
      </c>
      <c r="D1636" s="1" t="s">
        <v>842</v>
      </c>
    </row>
    <row r="1637" spans="1:4" ht="13.5">
      <c r="A1637" s="2">
        <v>3751782</v>
      </c>
      <c r="B1637" s="2" t="s">
        <v>6131</v>
      </c>
      <c r="C1637" s="2" t="s">
        <v>497</v>
      </c>
      <c r="D1637" s="2" t="s">
        <v>842</v>
      </c>
    </row>
    <row r="1638" spans="1:4" ht="13.5">
      <c r="A1638" s="1">
        <v>3852212</v>
      </c>
      <c r="B1638" s="1" t="s">
        <v>6131</v>
      </c>
      <c r="C1638" s="1" t="s">
        <v>4636</v>
      </c>
      <c r="D1638" s="1" t="s">
        <v>4086</v>
      </c>
    </row>
    <row r="1639" spans="1:4" ht="13.5">
      <c r="A1639" s="2">
        <v>3852254</v>
      </c>
      <c r="B1639" s="2" t="s">
        <v>6131</v>
      </c>
      <c r="C1639" s="2" t="s">
        <v>2484</v>
      </c>
      <c r="D1639" s="2" t="s">
        <v>984</v>
      </c>
    </row>
    <row r="1640" spans="1:4" ht="13.5">
      <c r="A1640" s="1">
        <v>3852373</v>
      </c>
      <c r="B1640" s="1" t="s">
        <v>6131</v>
      </c>
      <c r="C1640" s="1" t="s">
        <v>3244</v>
      </c>
      <c r="D1640" s="1" t="s">
        <v>4086</v>
      </c>
    </row>
    <row r="1641" spans="1:4" ht="13.5">
      <c r="A1641" s="2">
        <v>3852379</v>
      </c>
      <c r="B1641" s="2" t="s">
        <v>6131</v>
      </c>
      <c r="C1641" s="2" t="s">
        <v>3361</v>
      </c>
      <c r="D1641" s="2" t="s">
        <v>3009</v>
      </c>
    </row>
    <row r="1642" spans="1:4" ht="13.5">
      <c r="A1642" s="1">
        <v>3852382</v>
      </c>
      <c r="B1642" s="1" t="s">
        <v>6131</v>
      </c>
      <c r="C1642" s="1" t="s">
        <v>3362</v>
      </c>
      <c r="D1642" s="1" t="s">
        <v>3009</v>
      </c>
    </row>
    <row r="1643" spans="1:4" ht="13.5">
      <c r="A1643" s="2">
        <v>3257376</v>
      </c>
      <c r="B1643" s="2" t="s">
        <v>6149</v>
      </c>
      <c r="C1643" s="2" t="s">
        <v>3461</v>
      </c>
      <c r="D1643" s="2" t="s">
        <v>7617</v>
      </c>
    </row>
    <row r="1644" spans="1:4" ht="13.5">
      <c r="A1644" s="1">
        <v>3164312</v>
      </c>
      <c r="B1644" s="1" t="s">
        <v>6149</v>
      </c>
      <c r="C1644" s="1" t="s">
        <v>63</v>
      </c>
      <c r="D1644" s="1" t="s">
        <v>64</v>
      </c>
    </row>
    <row r="1645" spans="1:4" ht="13.5">
      <c r="A1645" s="2">
        <v>3164058</v>
      </c>
      <c r="B1645" s="2" t="s">
        <v>6149</v>
      </c>
      <c r="C1645" s="2" t="s">
        <v>3283</v>
      </c>
      <c r="D1645" s="2" t="s">
        <v>5720</v>
      </c>
    </row>
    <row r="1646" spans="1:4" ht="13.5">
      <c r="A1646" s="1">
        <v>3852027</v>
      </c>
      <c r="B1646" s="1" t="s">
        <v>6149</v>
      </c>
      <c r="C1646" s="1" t="s">
        <v>6811</v>
      </c>
      <c r="D1646" s="1" t="s">
        <v>6457</v>
      </c>
    </row>
    <row r="1647" spans="1:4" ht="13.5">
      <c r="A1647" s="2">
        <v>3361210</v>
      </c>
      <c r="B1647" s="2" t="s">
        <v>6149</v>
      </c>
      <c r="C1647" s="2" t="s">
        <v>5342</v>
      </c>
      <c r="D1647" s="2" t="s">
        <v>1155</v>
      </c>
    </row>
    <row r="1648" spans="1:4" ht="13.5">
      <c r="A1648" s="1">
        <v>3257382</v>
      </c>
      <c r="B1648" s="1" t="s">
        <v>6149</v>
      </c>
      <c r="C1648" s="1" t="s">
        <v>6760</v>
      </c>
      <c r="D1648" s="1" t="s">
        <v>7617</v>
      </c>
    </row>
    <row r="1649" spans="1:4" ht="13.5">
      <c r="A1649" s="2">
        <v>3459682</v>
      </c>
      <c r="B1649" s="2" t="s">
        <v>6150</v>
      </c>
      <c r="C1649" s="2" t="s">
        <v>4308</v>
      </c>
      <c r="D1649" s="2" t="s">
        <v>7432</v>
      </c>
    </row>
    <row r="1650" spans="1:4" ht="13.5">
      <c r="A1650" s="1">
        <v>3257534</v>
      </c>
      <c r="B1650" s="1" t="s">
        <v>6150</v>
      </c>
      <c r="C1650" s="1" t="s">
        <v>84</v>
      </c>
      <c r="D1650" s="1" t="s">
        <v>7617</v>
      </c>
    </row>
    <row r="1651" spans="1:4" ht="13.5">
      <c r="A1651" s="2">
        <v>3257074</v>
      </c>
      <c r="B1651" s="2" t="s">
        <v>6150</v>
      </c>
      <c r="C1651" s="2" t="s">
        <v>5256</v>
      </c>
      <c r="D1651" s="2" t="s">
        <v>7617</v>
      </c>
    </row>
    <row r="1652" spans="1:4" ht="13.5">
      <c r="A1652" s="1">
        <v>3852136</v>
      </c>
      <c r="B1652" s="1" t="s">
        <v>6151</v>
      </c>
      <c r="C1652" s="1" t="s">
        <v>4420</v>
      </c>
      <c r="D1652" s="1" t="s">
        <v>1065</v>
      </c>
    </row>
    <row r="1653" spans="1:4" ht="13.5">
      <c r="A1653" s="2">
        <v>3163871</v>
      </c>
      <c r="B1653" s="2" t="s">
        <v>6151</v>
      </c>
      <c r="C1653" s="2" t="s">
        <v>6759</v>
      </c>
      <c r="D1653" s="2" t="s">
        <v>7679</v>
      </c>
    </row>
    <row r="1654" spans="1:4" ht="13.5">
      <c r="A1654" s="1">
        <v>3163889</v>
      </c>
      <c r="B1654" s="1" t="s">
        <v>6151</v>
      </c>
      <c r="C1654" s="1" t="s">
        <v>5865</v>
      </c>
      <c r="D1654" s="1" t="s">
        <v>2820</v>
      </c>
    </row>
    <row r="1655" spans="1:4" ht="13.5">
      <c r="A1655" s="2">
        <v>3163890</v>
      </c>
      <c r="B1655" s="2" t="s">
        <v>6151</v>
      </c>
      <c r="C1655" s="2" t="s">
        <v>3200</v>
      </c>
      <c r="D1655" s="2" t="s">
        <v>2820</v>
      </c>
    </row>
    <row r="1656" spans="1:4" ht="13.5">
      <c r="A1656" s="1">
        <v>3361160</v>
      </c>
      <c r="B1656" s="1" t="s">
        <v>6151</v>
      </c>
      <c r="C1656" s="1" t="s">
        <v>2496</v>
      </c>
      <c r="D1656" s="1" t="s">
        <v>2789</v>
      </c>
    </row>
    <row r="1657" spans="1:4" ht="13.5">
      <c r="A1657" s="2">
        <v>3361279</v>
      </c>
      <c r="B1657" s="2" t="s">
        <v>6151</v>
      </c>
      <c r="C1657" s="2" t="s">
        <v>6868</v>
      </c>
      <c r="D1657" s="2" t="s">
        <v>7667</v>
      </c>
    </row>
    <row r="1658" spans="1:4" ht="13.5">
      <c r="A1658" s="1">
        <v>3751635</v>
      </c>
      <c r="B1658" s="1" t="s">
        <v>6151</v>
      </c>
      <c r="C1658" s="1" t="s">
        <v>5587</v>
      </c>
      <c r="D1658" s="1" t="s">
        <v>7658</v>
      </c>
    </row>
    <row r="1659" spans="1:4" ht="13.5">
      <c r="A1659" s="2">
        <v>3751648</v>
      </c>
      <c r="B1659" s="2" t="s">
        <v>6151</v>
      </c>
      <c r="C1659" s="2" t="s">
        <v>4411</v>
      </c>
      <c r="D1659" s="2" t="s">
        <v>7658</v>
      </c>
    </row>
    <row r="1660" spans="1:4" ht="13.5">
      <c r="A1660" s="1">
        <v>3751744</v>
      </c>
      <c r="B1660" s="1" t="s">
        <v>6151</v>
      </c>
      <c r="C1660" s="1" t="s">
        <v>4378</v>
      </c>
      <c r="D1660" s="1" t="s">
        <v>7658</v>
      </c>
    </row>
    <row r="1661" spans="1:4" ht="13.5">
      <c r="A1661" s="2">
        <v>3751766</v>
      </c>
      <c r="B1661" s="2" t="s">
        <v>6151</v>
      </c>
      <c r="C1661" s="2" t="s">
        <v>2970</v>
      </c>
      <c r="D1661" s="2" t="s">
        <v>7658</v>
      </c>
    </row>
    <row r="1662" spans="1:4" ht="13.5">
      <c r="A1662" s="1">
        <v>3162818</v>
      </c>
      <c r="B1662" s="1" t="s">
        <v>1304</v>
      </c>
      <c r="C1662" s="1" t="s">
        <v>6816</v>
      </c>
      <c r="D1662" s="1" t="s">
        <v>4042</v>
      </c>
    </row>
    <row r="1663" spans="1:4" ht="13.5">
      <c r="A1663" s="2">
        <v>3552818</v>
      </c>
      <c r="B1663" s="2" t="s">
        <v>1304</v>
      </c>
      <c r="C1663" s="2" t="s">
        <v>4432</v>
      </c>
      <c r="D1663" s="2" t="s">
        <v>7726</v>
      </c>
    </row>
    <row r="1664" spans="1:4" ht="13.5">
      <c r="A1664" s="1">
        <v>3163702</v>
      </c>
      <c r="B1664" s="1" t="s">
        <v>1304</v>
      </c>
      <c r="C1664" s="1" t="s">
        <v>6549</v>
      </c>
      <c r="D1664" s="1" t="s">
        <v>7679</v>
      </c>
    </row>
    <row r="1665" spans="1:4" ht="13.5">
      <c r="A1665" s="2">
        <v>3459379</v>
      </c>
      <c r="B1665" s="2" t="s">
        <v>1304</v>
      </c>
      <c r="C1665" s="2" t="s">
        <v>5682</v>
      </c>
      <c r="D1665" s="2" t="s">
        <v>2567</v>
      </c>
    </row>
    <row r="1666" spans="1:4" ht="13.5">
      <c r="A1666" s="1">
        <v>3361235</v>
      </c>
      <c r="B1666" s="1" t="s">
        <v>1304</v>
      </c>
      <c r="C1666" s="1" t="s">
        <v>4354</v>
      </c>
      <c r="D1666" s="1" t="s">
        <v>4782</v>
      </c>
    </row>
    <row r="1667" spans="1:4" ht="13.5">
      <c r="A1667" s="2">
        <v>3361118</v>
      </c>
      <c r="B1667" s="2" t="s">
        <v>1304</v>
      </c>
      <c r="C1667" s="2" t="s">
        <v>2610</v>
      </c>
      <c r="D1667" s="2" t="s">
        <v>2582</v>
      </c>
    </row>
    <row r="1668" spans="1:4" ht="13.5">
      <c r="A1668" s="1">
        <v>3164361</v>
      </c>
      <c r="B1668" s="1" t="s">
        <v>1304</v>
      </c>
      <c r="C1668" s="1" t="s">
        <v>6152</v>
      </c>
      <c r="D1668" s="1" t="s">
        <v>2820</v>
      </c>
    </row>
    <row r="1669" spans="1:4" ht="13.5">
      <c r="A1669" s="2">
        <v>3164360</v>
      </c>
      <c r="B1669" s="2" t="s">
        <v>1304</v>
      </c>
      <c r="C1669" s="2" t="s">
        <v>6153</v>
      </c>
      <c r="D1669" s="2" t="s">
        <v>2820</v>
      </c>
    </row>
    <row r="1670" spans="1:4" ht="13.5">
      <c r="A1670" s="1">
        <v>3257227</v>
      </c>
      <c r="B1670" s="1" t="s">
        <v>6154</v>
      </c>
      <c r="C1670" s="1" t="s">
        <v>6536</v>
      </c>
      <c r="D1670" s="1" t="s">
        <v>7020</v>
      </c>
    </row>
    <row r="1671" spans="1:4" ht="13.5">
      <c r="A1671" s="2">
        <v>3459329</v>
      </c>
      <c r="B1671" s="2" t="s">
        <v>6154</v>
      </c>
      <c r="C1671" s="2" t="s">
        <v>5868</v>
      </c>
      <c r="D1671" s="2" t="s">
        <v>2567</v>
      </c>
    </row>
    <row r="1672" spans="1:4" ht="13.5">
      <c r="A1672" s="1">
        <v>3553048</v>
      </c>
      <c r="B1672" s="1" t="s">
        <v>6155</v>
      </c>
      <c r="C1672" s="1" t="s">
        <v>3436</v>
      </c>
      <c r="D1672" s="1" t="s">
        <v>5522</v>
      </c>
    </row>
    <row r="1673" spans="1:4" ht="13.5">
      <c r="A1673" s="2">
        <v>3553057</v>
      </c>
      <c r="B1673" s="2" t="s">
        <v>6155</v>
      </c>
      <c r="C1673" s="2" t="s">
        <v>6156</v>
      </c>
      <c r="D1673" s="2" t="s">
        <v>2331</v>
      </c>
    </row>
    <row r="1674" spans="1:4" ht="13.5">
      <c r="A1674" s="1">
        <v>3553058</v>
      </c>
      <c r="B1674" s="1" t="s">
        <v>6155</v>
      </c>
      <c r="C1674" s="1" t="s">
        <v>6157</v>
      </c>
      <c r="D1674" s="1" t="s">
        <v>2331</v>
      </c>
    </row>
    <row r="1675" spans="1:4" ht="13.5">
      <c r="A1675" s="2">
        <v>3553059</v>
      </c>
      <c r="B1675" s="2" t="s">
        <v>6155</v>
      </c>
      <c r="C1675" s="2" t="s">
        <v>6158</v>
      </c>
      <c r="D1675" s="2" t="s">
        <v>2331</v>
      </c>
    </row>
    <row r="1676" spans="1:4" ht="13.5">
      <c r="A1676" s="1">
        <v>3553060</v>
      </c>
      <c r="B1676" s="1" t="s">
        <v>6155</v>
      </c>
      <c r="C1676" s="1" t="s">
        <v>6159</v>
      </c>
      <c r="D1676" s="1" t="s">
        <v>2331</v>
      </c>
    </row>
    <row r="1677" spans="1:4" ht="13.5">
      <c r="A1677" s="2">
        <v>3553066</v>
      </c>
      <c r="B1677" s="2" t="s">
        <v>6155</v>
      </c>
      <c r="C1677" s="2" t="s">
        <v>3291</v>
      </c>
      <c r="D1677" s="2" t="s">
        <v>2848</v>
      </c>
    </row>
    <row r="1678" spans="1:4" ht="13.5">
      <c r="A1678" s="1">
        <v>3553067</v>
      </c>
      <c r="B1678" s="1" t="s">
        <v>6155</v>
      </c>
      <c r="C1678" s="1" t="s">
        <v>3307</v>
      </c>
      <c r="D1678" s="1" t="s">
        <v>2848</v>
      </c>
    </row>
    <row r="1679" spans="1:4" ht="13.5">
      <c r="A1679" s="2">
        <v>3553072</v>
      </c>
      <c r="B1679" s="2" t="s">
        <v>6155</v>
      </c>
      <c r="C1679" s="2" t="s">
        <v>3338</v>
      </c>
      <c r="D1679" s="2" t="s">
        <v>2848</v>
      </c>
    </row>
    <row r="1680" spans="1:4" ht="13.5">
      <c r="A1680" s="1">
        <v>3553073</v>
      </c>
      <c r="B1680" s="1" t="s">
        <v>6155</v>
      </c>
      <c r="C1680" s="1" t="s">
        <v>3339</v>
      </c>
      <c r="D1680" s="1" t="s">
        <v>2848</v>
      </c>
    </row>
    <row r="1681" spans="1:4" ht="13.5">
      <c r="A1681" s="2">
        <v>3553080</v>
      </c>
      <c r="B1681" s="2" t="s">
        <v>6155</v>
      </c>
      <c r="C1681" s="2" t="s">
        <v>2969</v>
      </c>
      <c r="D1681" s="2" t="s">
        <v>6454</v>
      </c>
    </row>
    <row r="1682" spans="1:4" ht="13.5">
      <c r="A1682" s="1">
        <v>3553081</v>
      </c>
      <c r="B1682" s="1" t="s">
        <v>6155</v>
      </c>
      <c r="C1682" s="1" t="s">
        <v>886</v>
      </c>
      <c r="D1682" s="1" t="s">
        <v>6454</v>
      </c>
    </row>
    <row r="1683" spans="1:4" ht="13.5">
      <c r="A1683" s="2">
        <v>3553084</v>
      </c>
      <c r="B1683" s="2" t="s">
        <v>6155</v>
      </c>
      <c r="C1683" s="2" t="s">
        <v>3441</v>
      </c>
      <c r="D1683" s="2" t="s">
        <v>3309</v>
      </c>
    </row>
    <row r="1684" spans="1:4" ht="13.5">
      <c r="A1684" s="1">
        <v>3553085</v>
      </c>
      <c r="B1684" s="1" t="s">
        <v>6155</v>
      </c>
      <c r="C1684" s="1" t="s">
        <v>6160</v>
      </c>
      <c r="D1684" s="1" t="s">
        <v>3309</v>
      </c>
    </row>
    <row r="1685" spans="1:4" ht="13.5">
      <c r="A1685" s="2">
        <v>3553086</v>
      </c>
      <c r="B1685" s="2" t="s">
        <v>6155</v>
      </c>
      <c r="C1685" s="2" t="s">
        <v>6161</v>
      </c>
      <c r="D1685" s="2" t="s">
        <v>3309</v>
      </c>
    </row>
    <row r="1686" spans="1:4" ht="13.5">
      <c r="A1686" s="1">
        <v>3652136</v>
      </c>
      <c r="B1686" s="1" t="s">
        <v>6155</v>
      </c>
      <c r="C1686" s="1" t="s">
        <v>4898</v>
      </c>
      <c r="D1686" s="1" t="s">
        <v>5603</v>
      </c>
    </row>
    <row r="1687" spans="1:4" ht="13.5">
      <c r="A1687" s="2">
        <v>3652137</v>
      </c>
      <c r="B1687" s="2" t="s">
        <v>6155</v>
      </c>
      <c r="C1687" s="2" t="s">
        <v>4899</v>
      </c>
      <c r="D1687" s="2" t="s">
        <v>5603</v>
      </c>
    </row>
    <row r="1688" spans="1:4" ht="13.5">
      <c r="A1688" s="1">
        <v>3652159</v>
      </c>
      <c r="B1688" s="1" t="s">
        <v>6155</v>
      </c>
      <c r="C1688" s="1" t="s">
        <v>5889</v>
      </c>
      <c r="D1688" s="1" t="s">
        <v>6689</v>
      </c>
    </row>
    <row r="1689" spans="1:4" ht="13.5">
      <c r="A1689" s="2">
        <v>3652169</v>
      </c>
      <c r="B1689" s="2" t="s">
        <v>6155</v>
      </c>
      <c r="C1689" s="2" t="s">
        <v>5285</v>
      </c>
      <c r="D1689" s="2" t="s">
        <v>6689</v>
      </c>
    </row>
    <row r="1690" spans="1:4" ht="13.5">
      <c r="A1690" s="1">
        <v>3652200</v>
      </c>
      <c r="B1690" s="1" t="s">
        <v>6155</v>
      </c>
      <c r="C1690" s="1" t="s">
        <v>3288</v>
      </c>
      <c r="D1690" s="1" t="s">
        <v>4772</v>
      </c>
    </row>
    <row r="1691" spans="1:4" ht="13.5">
      <c r="A1691" s="2">
        <v>3652201</v>
      </c>
      <c r="B1691" s="2" t="s">
        <v>6155</v>
      </c>
      <c r="C1691" s="2" t="s">
        <v>6162</v>
      </c>
      <c r="D1691" s="2" t="s">
        <v>4772</v>
      </c>
    </row>
    <row r="1692" spans="1:4" ht="13.5">
      <c r="A1692" s="1">
        <v>3652218</v>
      </c>
      <c r="B1692" s="1" t="s">
        <v>6155</v>
      </c>
      <c r="C1692" s="1" t="s">
        <v>3257</v>
      </c>
      <c r="D1692" s="1" t="s">
        <v>928</v>
      </c>
    </row>
    <row r="1693" spans="1:4" ht="13.5">
      <c r="A1693" s="2">
        <v>3652219</v>
      </c>
      <c r="B1693" s="2" t="s">
        <v>6155</v>
      </c>
      <c r="C1693" s="2" t="s">
        <v>4903</v>
      </c>
      <c r="D1693" s="2" t="s">
        <v>928</v>
      </c>
    </row>
    <row r="1694" spans="1:4" ht="13.5">
      <c r="A1694" s="1">
        <v>3652220</v>
      </c>
      <c r="B1694" s="1" t="s">
        <v>6155</v>
      </c>
      <c r="C1694" s="1" t="s">
        <v>3243</v>
      </c>
      <c r="D1694" s="1" t="s">
        <v>928</v>
      </c>
    </row>
    <row r="1695" spans="1:4" ht="13.5">
      <c r="A1695" s="2">
        <v>3652221</v>
      </c>
      <c r="B1695" s="2" t="s">
        <v>6155</v>
      </c>
      <c r="C1695" s="2" t="s">
        <v>3447</v>
      </c>
      <c r="D1695" s="2" t="s">
        <v>928</v>
      </c>
    </row>
    <row r="1696" spans="1:4" ht="13.5">
      <c r="A1696" s="1">
        <v>3652222</v>
      </c>
      <c r="B1696" s="1" t="s">
        <v>6155</v>
      </c>
      <c r="C1696" s="1" t="s">
        <v>3289</v>
      </c>
      <c r="D1696" s="1" t="s">
        <v>928</v>
      </c>
    </row>
    <row r="1697" spans="1:4" ht="13.5">
      <c r="A1697" s="2">
        <v>3652224</v>
      </c>
      <c r="B1697" s="2" t="s">
        <v>6155</v>
      </c>
      <c r="C1697" s="2" t="s">
        <v>4904</v>
      </c>
      <c r="D1697" s="2" t="s">
        <v>928</v>
      </c>
    </row>
    <row r="1698" spans="1:4" ht="13.5">
      <c r="A1698" s="1">
        <v>3652235</v>
      </c>
      <c r="B1698" s="1" t="s">
        <v>6155</v>
      </c>
      <c r="C1698" s="1" t="s">
        <v>3448</v>
      </c>
      <c r="D1698" s="1" t="s">
        <v>5603</v>
      </c>
    </row>
    <row r="1699" spans="1:4" ht="13.5">
      <c r="A1699" s="2">
        <v>3652241</v>
      </c>
      <c r="B1699" s="2" t="s">
        <v>6155</v>
      </c>
      <c r="C1699" s="2" t="s">
        <v>3450</v>
      </c>
      <c r="D1699" s="2" t="s">
        <v>5603</v>
      </c>
    </row>
    <row r="1700" spans="1:4" ht="13.5">
      <c r="A1700" s="1">
        <v>3851800</v>
      </c>
      <c r="B1700" s="1" t="s">
        <v>6155</v>
      </c>
      <c r="C1700" s="1" t="s">
        <v>6163</v>
      </c>
      <c r="D1700" s="1" t="s">
        <v>4057</v>
      </c>
    </row>
    <row r="1701" spans="1:4" ht="13.5">
      <c r="A1701" s="2">
        <v>3852257</v>
      </c>
      <c r="B1701" s="2" t="s">
        <v>6155</v>
      </c>
      <c r="C1701" s="2" t="s">
        <v>6164</v>
      </c>
      <c r="D1701" s="2" t="s">
        <v>6006</v>
      </c>
    </row>
    <row r="1702" spans="1:4" ht="13.5">
      <c r="A1702" s="1">
        <v>3852314</v>
      </c>
      <c r="B1702" s="1" t="s">
        <v>6155</v>
      </c>
      <c r="C1702" s="1" t="s">
        <v>4242</v>
      </c>
      <c r="D1702" s="1" t="s">
        <v>6890</v>
      </c>
    </row>
    <row r="1703" spans="1:4" ht="13.5">
      <c r="A1703" s="2">
        <v>3852317</v>
      </c>
      <c r="B1703" s="2" t="s">
        <v>6155</v>
      </c>
      <c r="C1703" s="2" t="s">
        <v>4243</v>
      </c>
      <c r="D1703" s="2" t="s">
        <v>6890</v>
      </c>
    </row>
    <row r="1704" spans="1:4" ht="13.5">
      <c r="A1704" s="1">
        <v>3852397</v>
      </c>
      <c r="B1704" s="1" t="s">
        <v>6155</v>
      </c>
      <c r="C1704" s="1" t="s">
        <v>3313</v>
      </c>
      <c r="D1704" s="1" t="s">
        <v>6890</v>
      </c>
    </row>
    <row r="1705" spans="1:4" ht="13.5">
      <c r="A1705" s="2">
        <v>3852398</v>
      </c>
      <c r="B1705" s="2" t="s">
        <v>6155</v>
      </c>
      <c r="C1705" s="2" t="s">
        <v>4926</v>
      </c>
      <c r="D1705" s="2" t="s">
        <v>6890</v>
      </c>
    </row>
    <row r="1706" spans="1:4" ht="13.5">
      <c r="A1706" s="1">
        <v>3553083</v>
      </c>
      <c r="B1706" s="1" t="s">
        <v>6155</v>
      </c>
      <c r="C1706" s="1" t="s">
        <v>3440</v>
      </c>
      <c r="D1706" s="1" t="s">
        <v>3309</v>
      </c>
    </row>
    <row r="1707" spans="1:4" ht="13.5">
      <c r="A1707" s="2">
        <v>3163458</v>
      </c>
      <c r="B1707" s="2" t="s">
        <v>6155</v>
      </c>
      <c r="C1707" s="2" t="s">
        <v>4330</v>
      </c>
      <c r="D1707" s="2" t="s">
        <v>7648</v>
      </c>
    </row>
    <row r="1708" spans="1:4" ht="13.5">
      <c r="A1708" s="1">
        <v>3163463</v>
      </c>
      <c r="B1708" s="1" t="s">
        <v>6155</v>
      </c>
      <c r="C1708" s="1" t="s">
        <v>5828</v>
      </c>
      <c r="D1708" s="1" t="s">
        <v>7679</v>
      </c>
    </row>
    <row r="1709" spans="1:4" ht="13.5">
      <c r="A1709" s="2">
        <v>3163900</v>
      </c>
      <c r="B1709" s="2" t="s">
        <v>6155</v>
      </c>
      <c r="C1709" s="2" t="s">
        <v>5366</v>
      </c>
      <c r="D1709" s="2" t="s">
        <v>4817</v>
      </c>
    </row>
    <row r="1710" spans="1:4" ht="13.5">
      <c r="A1710" s="1">
        <v>3163907</v>
      </c>
      <c r="B1710" s="1" t="s">
        <v>6155</v>
      </c>
      <c r="C1710" s="1" t="s">
        <v>4311</v>
      </c>
      <c r="D1710" s="1" t="s">
        <v>7648</v>
      </c>
    </row>
    <row r="1711" spans="1:4" ht="13.5">
      <c r="A1711" s="2">
        <v>3164137</v>
      </c>
      <c r="B1711" s="2" t="s">
        <v>6155</v>
      </c>
      <c r="C1711" s="2" t="s">
        <v>4343</v>
      </c>
      <c r="D1711" s="2" t="s">
        <v>452</v>
      </c>
    </row>
    <row r="1712" spans="1:4" ht="13.5">
      <c r="A1712" s="1">
        <v>3164139</v>
      </c>
      <c r="B1712" s="1" t="s">
        <v>6155</v>
      </c>
      <c r="C1712" s="1" t="s">
        <v>4323</v>
      </c>
      <c r="D1712" s="1" t="s">
        <v>452</v>
      </c>
    </row>
    <row r="1713" spans="1:4" ht="13.5">
      <c r="A1713" s="2">
        <v>3257025</v>
      </c>
      <c r="B1713" s="2" t="s">
        <v>6155</v>
      </c>
      <c r="C1713" s="2" t="s">
        <v>2476</v>
      </c>
      <c r="D1713" s="2" t="s">
        <v>4065</v>
      </c>
    </row>
    <row r="1714" spans="1:4" ht="13.5">
      <c r="A1714" s="1">
        <v>3257240</v>
      </c>
      <c r="B1714" s="1" t="s">
        <v>6155</v>
      </c>
      <c r="C1714" s="1" t="s">
        <v>1115</v>
      </c>
      <c r="D1714" s="1" t="s">
        <v>4065</v>
      </c>
    </row>
    <row r="1715" spans="1:4" ht="13.5">
      <c r="A1715" s="2">
        <v>3459660</v>
      </c>
      <c r="B1715" s="2" t="s">
        <v>6155</v>
      </c>
      <c r="C1715" s="2" t="s">
        <v>6857</v>
      </c>
      <c r="D1715" s="2" t="s">
        <v>7432</v>
      </c>
    </row>
    <row r="1716" spans="1:4" ht="13.5">
      <c r="A1716" s="1">
        <v>3552248</v>
      </c>
      <c r="B1716" s="1" t="s">
        <v>6155</v>
      </c>
      <c r="C1716" s="1" t="s">
        <v>885</v>
      </c>
      <c r="D1716" s="1" t="s">
        <v>6574</v>
      </c>
    </row>
    <row r="1717" spans="1:4" ht="13.5">
      <c r="A1717" s="2">
        <v>3552662</v>
      </c>
      <c r="B1717" s="2" t="s">
        <v>6155</v>
      </c>
      <c r="C1717" s="2" t="s">
        <v>5273</v>
      </c>
      <c r="D1717" s="2" t="s">
        <v>6454</v>
      </c>
    </row>
    <row r="1718" spans="1:4" ht="13.5">
      <c r="A1718" s="1">
        <v>3552786</v>
      </c>
      <c r="B1718" s="1" t="s">
        <v>6155</v>
      </c>
      <c r="C1718" s="1" t="s">
        <v>5887</v>
      </c>
      <c r="D1718" s="1" t="s">
        <v>6454</v>
      </c>
    </row>
    <row r="1719" spans="1:4" ht="13.5">
      <c r="A1719" s="2">
        <v>3552787</v>
      </c>
      <c r="B1719" s="2" t="s">
        <v>6155</v>
      </c>
      <c r="C1719" s="2" t="s">
        <v>495</v>
      </c>
      <c r="D1719" s="2" t="s">
        <v>6454</v>
      </c>
    </row>
    <row r="1720" spans="1:4" ht="13.5">
      <c r="A1720" s="1">
        <v>3552838</v>
      </c>
      <c r="B1720" s="1" t="s">
        <v>6155</v>
      </c>
      <c r="C1720" s="1" t="s">
        <v>3253</v>
      </c>
      <c r="D1720" s="1" t="s">
        <v>6454</v>
      </c>
    </row>
    <row r="1721" spans="1:4" ht="13.5">
      <c r="A1721" s="2">
        <v>3552839</v>
      </c>
      <c r="B1721" s="2" t="s">
        <v>6155</v>
      </c>
      <c r="C1721" s="2" t="s">
        <v>3736</v>
      </c>
      <c r="D1721" s="2" t="s">
        <v>6454</v>
      </c>
    </row>
    <row r="1722" spans="1:4" ht="13.5">
      <c r="A1722" s="1">
        <v>3552842</v>
      </c>
      <c r="B1722" s="1" t="s">
        <v>6155</v>
      </c>
      <c r="C1722" s="1" t="s">
        <v>3254</v>
      </c>
      <c r="D1722" s="1" t="s">
        <v>6454</v>
      </c>
    </row>
    <row r="1723" spans="1:4" ht="13.5">
      <c r="A1723" s="2">
        <v>3552906</v>
      </c>
      <c r="B1723" s="2" t="s">
        <v>6155</v>
      </c>
      <c r="C1723" s="2" t="s">
        <v>5942</v>
      </c>
      <c r="D1723" s="2" t="s">
        <v>5522</v>
      </c>
    </row>
    <row r="1724" spans="1:4" ht="13.5">
      <c r="A1724" s="1">
        <v>3552961</v>
      </c>
      <c r="B1724" s="1" t="s">
        <v>6155</v>
      </c>
      <c r="C1724" s="1" t="s">
        <v>4893</v>
      </c>
      <c r="D1724" s="1" t="s">
        <v>6574</v>
      </c>
    </row>
    <row r="1725" spans="1:4" ht="13.5">
      <c r="A1725" s="2">
        <v>3552962</v>
      </c>
      <c r="B1725" s="2" t="s">
        <v>6155</v>
      </c>
      <c r="C1725" s="2" t="s">
        <v>4894</v>
      </c>
      <c r="D1725" s="2" t="s">
        <v>6574</v>
      </c>
    </row>
    <row r="1726" spans="1:4" ht="13.5">
      <c r="A1726" s="1">
        <v>3552986</v>
      </c>
      <c r="B1726" s="1" t="s">
        <v>6155</v>
      </c>
      <c r="C1726" s="1" t="s">
        <v>911</v>
      </c>
      <c r="D1726" s="1" t="s">
        <v>3969</v>
      </c>
    </row>
    <row r="1727" spans="1:4" ht="13.5">
      <c r="A1727" s="2">
        <v>3552990</v>
      </c>
      <c r="B1727" s="2" t="s">
        <v>6155</v>
      </c>
      <c r="C1727" s="2" t="s">
        <v>2962</v>
      </c>
      <c r="D1727" s="2" t="s">
        <v>3969</v>
      </c>
    </row>
    <row r="1728" spans="1:4" ht="13.5">
      <c r="A1728" s="1">
        <v>3552991</v>
      </c>
      <c r="B1728" s="1" t="s">
        <v>6155</v>
      </c>
      <c r="C1728" s="1" t="s">
        <v>2963</v>
      </c>
      <c r="D1728" s="1" t="s">
        <v>3969</v>
      </c>
    </row>
    <row r="1729" spans="1:4" ht="13.5">
      <c r="A1729" s="2">
        <v>3552992</v>
      </c>
      <c r="B1729" s="2" t="s">
        <v>6155</v>
      </c>
      <c r="C1729" s="2" t="s">
        <v>875</v>
      </c>
      <c r="D1729" s="2" t="s">
        <v>3969</v>
      </c>
    </row>
    <row r="1730" spans="1:4" ht="13.5">
      <c r="A1730" s="1">
        <v>3552993</v>
      </c>
      <c r="B1730" s="1" t="s">
        <v>6155</v>
      </c>
      <c r="C1730" s="1" t="s">
        <v>2964</v>
      </c>
      <c r="D1730" s="1" t="s">
        <v>3969</v>
      </c>
    </row>
    <row r="1731" spans="1:4" ht="13.5">
      <c r="A1731" s="2">
        <v>3552997</v>
      </c>
      <c r="B1731" s="2" t="s">
        <v>6155</v>
      </c>
      <c r="C1731" s="2" t="s">
        <v>876</v>
      </c>
      <c r="D1731" s="2" t="s">
        <v>3969</v>
      </c>
    </row>
    <row r="1732" spans="1:4" ht="13.5">
      <c r="A1732" s="1">
        <v>3553002</v>
      </c>
      <c r="B1732" s="1" t="s">
        <v>6155</v>
      </c>
      <c r="C1732" s="1" t="s">
        <v>912</v>
      </c>
      <c r="D1732" s="1" t="s">
        <v>6733</v>
      </c>
    </row>
    <row r="1733" spans="1:4" ht="13.5">
      <c r="A1733" s="2">
        <v>3553003</v>
      </c>
      <c r="B1733" s="2" t="s">
        <v>6155</v>
      </c>
      <c r="C1733" s="2" t="s">
        <v>6165</v>
      </c>
      <c r="D1733" s="2" t="s">
        <v>5060</v>
      </c>
    </row>
    <row r="1734" spans="1:4" ht="13.5">
      <c r="A1734" s="1">
        <v>3553004</v>
      </c>
      <c r="B1734" s="1" t="s">
        <v>6155</v>
      </c>
      <c r="C1734" s="1" t="s">
        <v>6166</v>
      </c>
      <c r="D1734" s="1" t="s">
        <v>5060</v>
      </c>
    </row>
    <row r="1735" spans="1:4" ht="13.5">
      <c r="A1735" s="2">
        <v>3257218</v>
      </c>
      <c r="B1735" s="2" t="s">
        <v>6167</v>
      </c>
      <c r="C1735" s="2" t="s">
        <v>5025</v>
      </c>
      <c r="D1735" s="2" t="s">
        <v>4021</v>
      </c>
    </row>
    <row r="1736" spans="1:4" ht="13.5">
      <c r="A1736" s="1">
        <v>3459465</v>
      </c>
      <c r="B1736" s="1" t="s">
        <v>6167</v>
      </c>
      <c r="C1736" s="1" t="s">
        <v>4116</v>
      </c>
      <c r="D1736" s="1" t="s">
        <v>769</v>
      </c>
    </row>
    <row r="1737" spans="1:4" ht="13.5">
      <c r="A1737" s="2">
        <v>3459654</v>
      </c>
      <c r="B1737" s="2" t="s">
        <v>6167</v>
      </c>
      <c r="C1737" s="2" t="s">
        <v>6775</v>
      </c>
      <c r="D1737" s="2" t="s">
        <v>7432</v>
      </c>
    </row>
    <row r="1738" spans="1:4" ht="13.5">
      <c r="A1738" s="1">
        <v>3459661</v>
      </c>
      <c r="B1738" s="1" t="s">
        <v>6167</v>
      </c>
      <c r="C1738" s="1" t="s">
        <v>2481</v>
      </c>
      <c r="D1738" s="1" t="s">
        <v>2567</v>
      </c>
    </row>
    <row r="1739" spans="1:4" ht="13.5">
      <c r="A1739" s="2">
        <v>3459684</v>
      </c>
      <c r="B1739" s="2" t="s">
        <v>6167</v>
      </c>
      <c r="C1739" s="2" t="s">
        <v>4373</v>
      </c>
      <c r="D1739" s="2" t="s">
        <v>2567</v>
      </c>
    </row>
    <row r="1740" spans="1:4" ht="13.5">
      <c r="A1740" s="1">
        <v>3552893</v>
      </c>
      <c r="B1740" s="1" t="s">
        <v>6167</v>
      </c>
      <c r="C1740" s="1" t="s">
        <v>3146</v>
      </c>
      <c r="D1740" s="1" t="s">
        <v>7691</v>
      </c>
    </row>
    <row r="1741" spans="1:4" ht="13.5">
      <c r="A1741" s="2">
        <v>3552894</v>
      </c>
      <c r="B1741" s="2" t="s">
        <v>6167</v>
      </c>
      <c r="C1741" s="2" t="s">
        <v>3147</v>
      </c>
      <c r="D1741" s="2" t="s">
        <v>7691</v>
      </c>
    </row>
    <row r="1742" spans="1:4" ht="13.5">
      <c r="A1742" s="1">
        <v>3552951</v>
      </c>
      <c r="B1742" s="1" t="s">
        <v>6167</v>
      </c>
      <c r="C1742" s="1" t="s">
        <v>6168</v>
      </c>
      <c r="D1742" s="1" t="s">
        <v>6454</v>
      </c>
    </row>
    <row r="1743" spans="1:4" ht="13.5">
      <c r="A1743" s="2">
        <v>3552952</v>
      </c>
      <c r="B1743" s="2" t="s">
        <v>6167</v>
      </c>
      <c r="C1743" s="2" t="s">
        <v>6169</v>
      </c>
      <c r="D1743" s="2" t="s">
        <v>6454</v>
      </c>
    </row>
    <row r="1744" spans="1:4" ht="13.5">
      <c r="A1744" s="1">
        <v>3652211</v>
      </c>
      <c r="B1744" s="1" t="s">
        <v>6167</v>
      </c>
      <c r="C1744" s="1" t="s">
        <v>2973</v>
      </c>
      <c r="D1744" s="1" t="s">
        <v>5506</v>
      </c>
    </row>
    <row r="1745" spans="1:4" ht="13.5">
      <c r="A1745" s="2">
        <v>3652269</v>
      </c>
      <c r="B1745" s="2" t="s">
        <v>6167</v>
      </c>
      <c r="C1745" s="2" t="s">
        <v>3467</v>
      </c>
      <c r="D1745" s="2" t="s">
        <v>5506</v>
      </c>
    </row>
    <row r="1746" spans="1:4" ht="13.5">
      <c r="A1746" s="1">
        <v>3751691</v>
      </c>
      <c r="B1746" s="1" t="s">
        <v>6167</v>
      </c>
      <c r="C1746" s="1" t="s">
        <v>6170</v>
      </c>
      <c r="D1746" s="1" t="s">
        <v>5429</v>
      </c>
    </row>
    <row r="1747" spans="1:4" ht="13.5">
      <c r="A1747" s="2">
        <v>3751703</v>
      </c>
      <c r="B1747" s="2" t="s">
        <v>6167</v>
      </c>
      <c r="C1747" s="2" t="s">
        <v>6171</v>
      </c>
      <c r="D1747" s="2" t="s">
        <v>5429</v>
      </c>
    </row>
    <row r="1748" spans="1:4" ht="13.5">
      <c r="A1748" s="1">
        <v>3164110</v>
      </c>
      <c r="B1748" s="1" t="s">
        <v>6172</v>
      </c>
      <c r="C1748" s="1" t="s">
        <v>3537</v>
      </c>
      <c r="D1748" s="1" t="s">
        <v>7679</v>
      </c>
    </row>
    <row r="1749" spans="1:4" ht="13.5">
      <c r="A1749" s="2">
        <v>3257221</v>
      </c>
      <c r="B1749" s="2" t="s">
        <v>6172</v>
      </c>
      <c r="C1749" s="2" t="s">
        <v>4312</v>
      </c>
      <c r="D1749" s="2" t="s">
        <v>5446</v>
      </c>
    </row>
    <row r="1750" spans="1:4" ht="13.5">
      <c r="A1750" s="1">
        <v>3257759</v>
      </c>
      <c r="B1750" s="1" t="s">
        <v>6172</v>
      </c>
      <c r="C1750" s="1" t="s">
        <v>5578</v>
      </c>
      <c r="D1750" s="1" t="s">
        <v>4844</v>
      </c>
    </row>
    <row r="1751" spans="1:4" ht="13.5">
      <c r="A1751" s="2">
        <v>3552767</v>
      </c>
      <c r="B1751" s="2" t="s">
        <v>6172</v>
      </c>
      <c r="C1751" s="2" t="s">
        <v>2498</v>
      </c>
      <c r="D1751" s="2" t="s">
        <v>789</v>
      </c>
    </row>
    <row r="1752" spans="1:4" ht="13.5">
      <c r="A1752" s="1">
        <v>3552779</v>
      </c>
      <c r="B1752" s="1" t="s">
        <v>6172</v>
      </c>
      <c r="C1752" s="1" t="s">
        <v>4260</v>
      </c>
      <c r="D1752" s="1" t="s">
        <v>789</v>
      </c>
    </row>
    <row r="1753" spans="1:4" ht="13.5">
      <c r="A1753" s="2">
        <v>3257605</v>
      </c>
      <c r="B1753" s="2" t="s">
        <v>6173</v>
      </c>
      <c r="C1753" s="2" t="s">
        <v>3391</v>
      </c>
      <c r="D1753" s="2" t="s">
        <v>6358</v>
      </c>
    </row>
    <row r="1754" spans="1:4" ht="13.5">
      <c r="A1754" s="1">
        <v>3163454</v>
      </c>
      <c r="B1754" s="1" t="s">
        <v>6173</v>
      </c>
      <c r="C1754" s="1" t="s">
        <v>5365</v>
      </c>
      <c r="D1754" s="1" t="s">
        <v>1087</v>
      </c>
    </row>
    <row r="1755" spans="1:4" ht="13.5">
      <c r="A1755" s="2">
        <v>3164012</v>
      </c>
      <c r="B1755" s="2" t="s">
        <v>6173</v>
      </c>
      <c r="C1755" s="2" t="s">
        <v>3503</v>
      </c>
      <c r="D1755" s="2" t="s">
        <v>3644</v>
      </c>
    </row>
    <row r="1756" spans="1:4" ht="13.5">
      <c r="A1756" s="1">
        <v>3164048</v>
      </c>
      <c r="B1756" s="1" t="s">
        <v>6173</v>
      </c>
      <c r="C1756" s="1" t="s">
        <v>5203</v>
      </c>
      <c r="D1756" s="1" t="s">
        <v>5204</v>
      </c>
    </row>
    <row r="1757" spans="1:4" ht="13.5">
      <c r="A1757" s="2">
        <v>3164431</v>
      </c>
      <c r="B1757" s="2" t="s">
        <v>6173</v>
      </c>
      <c r="C1757" s="2" t="s">
        <v>3513</v>
      </c>
      <c r="D1757" s="2" t="s">
        <v>3644</v>
      </c>
    </row>
    <row r="1758" spans="1:4" ht="13.5">
      <c r="A1758" s="1">
        <v>3164433</v>
      </c>
      <c r="B1758" s="1" t="s">
        <v>6173</v>
      </c>
      <c r="C1758" s="1" t="s">
        <v>3514</v>
      </c>
      <c r="D1758" s="1" t="s">
        <v>3644</v>
      </c>
    </row>
    <row r="1759" spans="1:4" ht="13.5">
      <c r="A1759" s="2">
        <v>3164435</v>
      </c>
      <c r="B1759" s="2" t="s">
        <v>6173</v>
      </c>
      <c r="C1759" s="2" t="s">
        <v>3387</v>
      </c>
      <c r="D1759" s="2" t="s">
        <v>3644</v>
      </c>
    </row>
    <row r="1760" spans="1:4" ht="13.5">
      <c r="A1760" s="1">
        <v>3164468</v>
      </c>
      <c r="B1760" s="1" t="s">
        <v>6173</v>
      </c>
      <c r="C1760" s="1" t="s">
        <v>3517</v>
      </c>
      <c r="D1760" s="1" t="s">
        <v>3644</v>
      </c>
    </row>
    <row r="1761" spans="1:4" ht="13.5">
      <c r="A1761" s="2">
        <v>3164469</v>
      </c>
      <c r="B1761" s="2" t="s">
        <v>6173</v>
      </c>
      <c r="C1761" s="2" t="s">
        <v>3518</v>
      </c>
      <c r="D1761" s="2" t="s">
        <v>3644</v>
      </c>
    </row>
    <row r="1762" spans="1:4" ht="13.5">
      <c r="A1762" s="1">
        <v>3257059</v>
      </c>
      <c r="B1762" s="1" t="s">
        <v>6173</v>
      </c>
      <c r="C1762" s="1" t="s">
        <v>1114</v>
      </c>
      <c r="D1762" s="1" t="s">
        <v>2593</v>
      </c>
    </row>
    <row r="1763" spans="1:4" ht="13.5">
      <c r="A1763" s="2">
        <v>3257386</v>
      </c>
      <c r="B1763" s="2" t="s">
        <v>6173</v>
      </c>
      <c r="C1763" s="2" t="s">
        <v>4292</v>
      </c>
      <c r="D1763" s="2" t="s">
        <v>7444</v>
      </c>
    </row>
    <row r="1764" spans="1:4" ht="13.5">
      <c r="A1764" s="1">
        <v>3257425</v>
      </c>
      <c r="B1764" s="1" t="s">
        <v>6173</v>
      </c>
      <c r="C1764" s="1" t="s">
        <v>6795</v>
      </c>
      <c r="D1764" s="1" t="s">
        <v>4844</v>
      </c>
    </row>
    <row r="1765" spans="1:4" ht="13.5">
      <c r="A1765" s="2">
        <v>3257474</v>
      </c>
      <c r="B1765" s="2" t="s">
        <v>6173</v>
      </c>
      <c r="C1765" s="2" t="s">
        <v>6754</v>
      </c>
      <c r="D1765" s="2" t="s">
        <v>6755</v>
      </c>
    </row>
    <row r="1766" spans="1:4" ht="13.5">
      <c r="A1766" s="1">
        <v>3257490</v>
      </c>
      <c r="B1766" s="1" t="s">
        <v>6173</v>
      </c>
      <c r="C1766" s="1" t="s">
        <v>4367</v>
      </c>
      <c r="D1766" s="1" t="s">
        <v>2593</v>
      </c>
    </row>
    <row r="1767" spans="1:4" ht="13.5">
      <c r="A1767" s="2">
        <v>3257514</v>
      </c>
      <c r="B1767" s="2" t="s">
        <v>6173</v>
      </c>
      <c r="C1767" s="2" t="s">
        <v>3292</v>
      </c>
      <c r="D1767" s="2" t="s">
        <v>3293</v>
      </c>
    </row>
    <row r="1768" spans="1:4" ht="13.5">
      <c r="A1768" s="1">
        <v>3257670</v>
      </c>
      <c r="B1768" s="1" t="s">
        <v>6173</v>
      </c>
      <c r="C1768" s="1" t="s">
        <v>3727</v>
      </c>
      <c r="D1768" s="1" t="s">
        <v>5303</v>
      </c>
    </row>
    <row r="1769" spans="1:4" ht="13.5">
      <c r="A1769" s="2">
        <v>3257677</v>
      </c>
      <c r="B1769" s="2" t="s">
        <v>6173</v>
      </c>
      <c r="C1769" s="2" t="s">
        <v>6174</v>
      </c>
      <c r="D1769" s="2" t="s">
        <v>5303</v>
      </c>
    </row>
    <row r="1770" spans="1:4" ht="13.5">
      <c r="A1770" s="1">
        <v>3552355</v>
      </c>
      <c r="B1770" s="1" t="s">
        <v>6173</v>
      </c>
      <c r="C1770" s="1" t="s">
        <v>5599</v>
      </c>
      <c r="D1770" s="1" t="s">
        <v>7726</v>
      </c>
    </row>
    <row r="1771" spans="1:4" ht="13.5">
      <c r="A1771" s="2">
        <v>3552654</v>
      </c>
      <c r="B1771" s="2" t="s">
        <v>6173</v>
      </c>
      <c r="C1771" s="2" t="s">
        <v>6766</v>
      </c>
      <c r="D1771" s="2" t="s">
        <v>6574</v>
      </c>
    </row>
    <row r="1772" spans="1:4" ht="13.5">
      <c r="A1772" s="1">
        <v>3552656</v>
      </c>
      <c r="B1772" s="1" t="s">
        <v>6173</v>
      </c>
      <c r="C1772" s="1" t="s">
        <v>5862</v>
      </c>
      <c r="D1772" s="1" t="s">
        <v>6574</v>
      </c>
    </row>
    <row r="1773" spans="1:4" ht="13.5">
      <c r="A1773" s="2">
        <v>3652116</v>
      </c>
      <c r="B1773" s="2" t="s">
        <v>6173</v>
      </c>
      <c r="C1773" s="2" t="s">
        <v>6554</v>
      </c>
      <c r="D1773" s="2" t="s">
        <v>7559</v>
      </c>
    </row>
    <row r="1774" spans="1:4" ht="13.5">
      <c r="A1774" s="1">
        <v>3652147</v>
      </c>
      <c r="B1774" s="1" t="s">
        <v>6173</v>
      </c>
      <c r="C1774" s="1" t="s">
        <v>4280</v>
      </c>
      <c r="D1774" s="1" t="s">
        <v>7559</v>
      </c>
    </row>
    <row r="1775" spans="1:4" ht="13.5">
      <c r="A1775" s="2">
        <v>3751628</v>
      </c>
      <c r="B1775" s="2" t="s">
        <v>6173</v>
      </c>
      <c r="C1775" s="2" t="s">
        <v>5890</v>
      </c>
      <c r="D1775" s="2" t="s">
        <v>2569</v>
      </c>
    </row>
    <row r="1776" spans="1:4" ht="13.5">
      <c r="A1776" s="1">
        <v>3751644</v>
      </c>
      <c r="B1776" s="1" t="s">
        <v>6173</v>
      </c>
      <c r="C1776" s="1" t="s">
        <v>4648</v>
      </c>
      <c r="D1776" s="1" t="s">
        <v>450</v>
      </c>
    </row>
    <row r="1777" spans="1:4" ht="13.5">
      <c r="A1777" s="2">
        <v>3751690</v>
      </c>
      <c r="B1777" s="2" t="s">
        <v>6173</v>
      </c>
      <c r="C1777" s="2" t="s">
        <v>4306</v>
      </c>
      <c r="D1777" s="2" t="s">
        <v>450</v>
      </c>
    </row>
    <row r="1778" spans="1:4" ht="13.5">
      <c r="A1778" s="1">
        <v>3852036</v>
      </c>
      <c r="B1778" s="1" t="s">
        <v>6173</v>
      </c>
      <c r="C1778" s="1" t="s">
        <v>4119</v>
      </c>
      <c r="D1778" s="1" t="s">
        <v>6457</v>
      </c>
    </row>
    <row r="1779" spans="1:4" ht="13.5">
      <c r="A1779" s="2">
        <v>3852251</v>
      </c>
      <c r="B1779" s="2" t="s">
        <v>6173</v>
      </c>
      <c r="C1779" s="2" t="s">
        <v>2483</v>
      </c>
      <c r="D1779" s="2" t="s">
        <v>984</v>
      </c>
    </row>
    <row r="1780" spans="1:4" ht="13.5">
      <c r="A1780" s="1">
        <v>3852276</v>
      </c>
      <c r="B1780" s="1" t="s">
        <v>6173</v>
      </c>
      <c r="C1780" s="1" t="s">
        <v>4646</v>
      </c>
      <c r="D1780" s="1" t="s">
        <v>984</v>
      </c>
    </row>
    <row r="1781" spans="1:4" ht="13.5">
      <c r="A1781" s="2">
        <v>3852326</v>
      </c>
      <c r="B1781" s="2" t="s">
        <v>6173</v>
      </c>
      <c r="C1781" s="2" t="s">
        <v>4282</v>
      </c>
      <c r="D1781" s="2" t="s">
        <v>5302</v>
      </c>
    </row>
    <row r="1782" spans="1:4" ht="13.5">
      <c r="A1782" s="1">
        <v>3164284</v>
      </c>
      <c r="B1782" s="1" t="s">
        <v>6175</v>
      </c>
      <c r="C1782" s="1" t="s">
        <v>3246</v>
      </c>
      <c r="D1782" s="1" t="s">
        <v>5711</v>
      </c>
    </row>
    <row r="1783" spans="1:4" ht="13.5">
      <c r="A1783" s="2">
        <v>3163935</v>
      </c>
      <c r="B1783" s="2" t="s">
        <v>6175</v>
      </c>
      <c r="C1783" s="2" t="s">
        <v>4256</v>
      </c>
      <c r="D1783" s="2" t="s">
        <v>5711</v>
      </c>
    </row>
    <row r="1784" spans="1:4" ht="13.5">
      <c r="A1784" s="1">
        <v>3257248</v>
      </c>
      <c r="B1784" s="1" t="s">
        <v>6176</v>
      </c>
      <c r="C1784" s="1" t="s">
        <v>3039</v>
      </c>
      <c r="D1784" s="1" t="s">
        <v>2558</v>
      </c>
    </row>
    <row r="1785" spans="1:4" ht="13.5">
      <c r="A1785" s="2">
        <v>3257257</v>
      </c>
      <c r="B1785" s="2" t="s">
        <v>6176</v>
      </c>
      <c r="C1785" s="2" t="s">
        <v>3781</v>
      </c>
      <c r="D1785" s="2" t="s">
        <v>2558</v>
      </c>
    </row>
    <row r="1786" spans="1:4" ht="13.5">
      <c r="A1786" s="1">
        <v>3257463</v>
      </c>
      <c r="B1786" s="1" t="s">
        <v>6176</v>
      </c>
      <c r="C1786" s="1" t="s">
        <v>6773</v>
      </c>
      <c r="D1786" s="1" t="s">
        <v>4659</v>
      </c>
    </row>
    <row r="1787" spans="1:4" ht="13.5">
      <c r="A1787" s="2">
        <v>3361064</v>
      </c>
      <c r="B1787" s="2" t="s">
        <v>6176</v>
      </c>
      <c r="C1787" s="2" t="s">
        <v>6537</v>
      </c>
      <c r="D1787" s="2" t="s">
        <v>2599</v>
      </c>
    </row>
    <row r="1788" spans="1:4" ht="13.5">
      <c r="A1788" s="1">
        <v>3361193</v>
      </c>
      <c r="B1788" s="1" t="s">
        <v>6176</v>
      </c>
      <c r="C1788" s="1" t="s">
        <v>2470</v>
      </c>
      <c r="D1788" s="1" t="s">
        <v>2565</v>
      </c>
    </row>
    <row r="1789" spans="1:4" ht="13.5">
      <c r="A1789" s="2">
        <v>3163789</v>
      </c>
      <c r="B1789" s="2" t="s">
        <v>6176</v>
      </c>
      <c r="C1789" s="2" t="s">
        <v>5214</v>
      </c>
      <c r="D1789" s="2" t="s">
        <v>5711</v>
      </c>
    </row>
    <row r="1790" spans="1:4" ht="13.5">
      <c r="A1790" s="1">
        <v>3459330</v>
      </c>
      <c r="B1790" s="1" t="s">
        <v>6176</v>
      </c>
      <c r="C1790" s="1" t="s">
        <v>4416</v>
      </c>
      <c r="D1790" s="1" t="s">
        <v>2567</v>
      </c>
    </row>
    <row r="1791" spans="1:4" ht="13.5">
      <c r="A1791" s="2">
        <v>3257228</v>
      </c>
      <c r="B1791" s="2" t="s">
        <v>6176</v>
      </c>
      <c r="C1791" s="2" t="s">
        <v>6550</v>
      </c>
      <c r="D1791" s="2" t="s">
        <v>4659</v>
      </c>
    </row>
    <row r="1792" spans="1:4" ht="13.5">
      <c r="A1792" s="1">
        <v>3360300</v>
      </c>
      <c r="B1792" s="1" t="s">
        <v>6177</v>
      </c>
      <c r="C1792" s="1" t="s">
        <v>6178</v>
      </c>
      <c r="D1792" s="1" t="s">
        <v>2565</v>
      </c>
    </row>
    <row r="1793" spans="1:4" ht="13.5">
      <c r="A1793" s="2">
        <v>3361186</v>
      </c>
      <c r="B1793" s="2" t="s">
        <v>6177</v>
      </c>
      <c r="C1793" s="2" t="s">
        <v>5875</v>
      </c>
      <c r="D1793" s="2" t="s">
        <v>2562</v>
      </c>
    </row>
    <row r="1794" spans="1:4" ht="13.5">
      <c r="A1794" s="1">
        <v>3458697</v>
      </c>
      <c r="B1794" s="1" t="s">
        <v>6177</v>
      </c>
      <c r="C1794" s="1" t="s">
        <v>5642</v>
      </c>
      <c r="D1794" s="1" t="s">
        <v>3965</v>
      </c>
    </row>
    <row r="1795" spans="1:4" ht="13.5">
      <c r="A1795" s="2">
        <v>3458842</v>
      </c>
      <c r="B1795" s="2" t="s">
        <v>6177</v>
      </c>
      <c r="C1795" s="2" t="s">
        <v>6408</v>
      </c>
      <c r="D1795" s="2" t="s">
        <v>2554</v>
      </c>
    </row>
    <row r="1796" spans="1:4" ht="13.5">
      <c r="A1796" s="1">
        <v>3458978</v>
      </c>
      <c r="B1796" s="1" t="s">
        <v>6177</v>
      </c>
      <c r="C1796" s="1" t="s">
        <v>3206</v>
      </c>
      <c r="D1796" s="1" t="s">
        <v>7126</v>
      </c>
    </row>
    <row r="1797" spans="1:4" ht="13.5">
      <c r="A1797" s="2">
        <v>3459161</v>
      </c>
      <c r="B1797" s="2" t="s">
        <v>6177</v>
      </c>
      <c r="C1797" s="2" t="s">
        <v>5262</v>
      </c>
      <c r="D1797" s="2" t="s">
        <v>7126</v>
      </c>
    </row>
    <row r="1798" spans="1:4" ht="13.5">
      <c r="A1798" s="1">
        <v>3459387</v>
      </c>
      <c r="B1798" s="1" t="s">
        <v>6177</v>
      </c>
      <c r="C1798" s="1" t="s">
        <v>930</v>
      </c>
      <c r="D1798" s="1" t="s">
        <v>4325</v>
      </c>
    </row>
    <row r="1799" spans="1:4" ht="13.5">
      <c r="A1799" s="2">
        <v>3459444</v>
      </c>
      <c r="B1799" s="2" t="s">
        <v>6177</v>
      </c>
      <c r="C1799" s="2" t="s">
        <v>6179</v>
      </c>
      <c r="D1799" s="2" t="s">
        <v>2567</v>
      </c>
    </row>
    <row r="1800" spans="1:4" ht="13.5">
      <c r="A1800" s="1">
        <v>3459622</v>
      </c>
      <c r="B1800" s="1" t="s">
        <v>6177</v>
      </c>
      <c r="C1800" s="1" t="s">
        <v>2097</v>
      </c>
      <c r="D1800" s="1" t="s">
        <v>2855</v>
      </c>
    </row>
    <row r="1801" spans="1:4" ht="13.5">
      <c r="A1801" s="2">
        <v>3459688</v>
      </c>
      <c r="B1801" s="2" t="s">
        <v>6177</v>
      </c>
      <c r="C1801" s="2" t="s">
        <v>4629</v>
      </c>
      <c r="D1801" s="2" t="s">
        <v>3123</v>
      </c>
    </row>
    <row r="1802" spans="1:4" ht="13.5">
      <c r="A1802" s="1">
        <v>3459950</v>
      </c>
      <c r="B1802" s="1" t="s">
        <v>6177</v>
      </c>
      <c r="C1802" s="1" t="s">
        <v>4888</v>
      </c>
      <c r="D1802" s="1" t="s">
        <v>7572</v>
      </c>
    </row>
    <row r="1803" spans="1:4" ht="13.5">
      <c r="A1803" s="2">
        <v>3552640</v>
      </c>
      <c r="B1803" s="2" t="s">
        <v>6177</v>
      </c>
      <c r="C1803" s="2" t="s">
        <v>5250</v>
      </c>
      <c r="D1803" s="2" t="s">
        <v>6692</v>
      </c>
    </row>
    <row r="1804" spans="1:4" ht="13.5">
      <c r="A1804" s="1">
        <v>3651964</v>
      </c>
      <c r="B1804" s="1" t="s">
        <v>6177</v>
      </c>
      <c r="C1804" s="1" t="s">
        <v>2450</v>
      </c>
      <c r="D1804" s="1" t="s">
        <v>1096</v>
      </c>
    </row>
    <row r="1805" spans="1:4" ht="13.5">
      <c r="A1805" s="2">
        <v>3651977</v>
      </c>
      <c r="B1805" s="2" t="s">
        <v>6177</v>
      </c>
      <c r="C1805" s="2" t="s">
        <v>7043</v>
      </c>
      <c r="D1805" s="2" t="s">
        <v>5501</v>
      </c>
    </row>
    <row r="1806" spans="1:4" ht="13.5">
      <c r="A1806" s="1">
        <v>3652066</v>
      </c>
      <c r="B1806" s="1" t="s">
        <v>6177</v>
      </c>
      <c r="C1806" s="1" t="s">
        <v>4271</v>
      </c>
      <c r="D1806" s="1" t="s">
        <v>5501</v>
      </c>
    </row>
    <row r="1807" spans="1:4" ht="13.5">
      <c r="A1807" s="2">
        <v>3651984</v>
      </c>
      <c r="B1807" s="2" t="s">
        <v>6177</v>
      </c>
      <c r="C1807" s="2" t="s">
        <v>5940</v>
      </c>
      <c r="D1807" s="2" t="s">
        <v>1096</v>
      </c>
    </row>
    <row r="1808" spans="1:4" ht="13.5">
      <c r="A1808" s="1">
        <v>3163433</v>
      </c>
      <c r="B1808" s="1" t="s">
        <v>6177</v>
      </c>
      <c r="C1808" s="1" t="s">
        <v>4110</v>
      </c>
      <c r="D1808" s="1" t="s">
        <v>5720</v>
      </c>
    </row>
    <row r="1809" spans="1:4" ht="13.5">
      <c r="A1809" s="2">
        <v>3163931</v>
      </c>
      <c r="B1809" s="2" t="s">
        <v>6177</v>
      </c>
      <c r="C1809" s="2" t="s">
        <v>6847</v>
      </c>
      <c r="D1809" s="2" t="s">
        <v>5711</v>
      </c>
    </row>
    <row r="1810" spans="1:4" ht="13.5">
      <c r="A1810" s="1">
        <v>3164032</v>
      </c>
      <c r="B1810" s="1" t="s">
        <v>6177</v>
      </c>
      <c r="C1810" s="1" t="s">
        <v>4949</v>
      </c>
      <c r="D1810" s="1" t="s">
        <v>7633</v>
      </c>
    </row>
    <row r="1811" spans="1:4" ht="13.5">
      <c r="A1811" s="2">
        <v>3164178</v>
      </c>
      <c r="B1811" s="2" t="s">
        <v>6177</v>
      </c>
      <c r="C1811" s="2" t="s">
        <v>902</v>
      </c>
      <c r="D1811" s="2" t="s">
        <v>5711</v>
      </c>
    </row>
    <row r="1812" spans="1:4" ht="13.5">
      <c r="A1812" s="1">
        <v>3164278</v>
      </c>
      <c r="B1812" s="1" t="s">
        <v>6177</v>
      </c>
      <c r="C1812" s="1" t="s">
        <v>6180</v>
      </c>
      <c r="D1812" s="1" t="s">
        <v>7633</v>
      </c>
    </row>
    <row r="1813" spans="1:4" ht="13.5">
      <c r="A1813" s="2">
        <v>3257700</v>
      </c>
      <c r="B1813" s="2" t="s">
        <v>6177</v>
      </c>
      <c r="C1813" s="2" t="s">
        <v>6181</v>
      </c>
      <c r="D1813" s="2" t="s">
        <v>5019</v>
      </c>
    </row>
    <row r="1814" spans="1:4" ht="13.5">
      <c r="A1814" s="1">
        <v>3257701</v>
      </c>
      <c r="B1814" s="1" t="s">
        <v>6177</v>
      </c>
      <c r="C1814" s="1" t="s">
        <v>3323</v>
      </c>
      <c r="D1814" s="1" t="s">
        <v>5019</v>
      </c>
    </row>
    <row r="1815" spans="1:4" ht="13.5">
      <c r="A1815" s="2">
        <v>3257703</v>
      </c>
      <c r="B1815" s="2" t="s">
        <v>6177</v>
      </c>
      <c r="C1815" s="2" t="s">
        <v>6182</v>
      </c>
      <c r="D1815" s="2" t="s">
        <v>5019</v>
      </c>
    </row>
    <row r="1816" spans="1:4" ht="13.5">
      <c r="A1816" s="1">
        <v>3257708</v>
      </c>
      <c r="B1816" s="1" t="s">
        <v>6177</v>
      </c>
      <c r="C1816" s="1" t="s">
        <v>6183</v>
      </c>
      <c r="D1816" s="1" t="s">
        <v>5019</v>
      </c>
    </row>
    <row r="1817" spans="1:4" ht="13.5">
      <c r="A1817" s="2">
        <v>3552768</v>
      </c>
      <c r="B1817" s="2" t="s">
        <v>6184</v>
      </c>
      <c r="C1817" s="2" t="s">
        <v>4297</v>
      </c>
      <c r="D1817" s="2" t="s">
        <v>789</v>
      </c>
    </row>
    <row r="1818" spans="1:4" ht="13.5">
      <c r="A1818" s="1">
        <v>3552769</v>
      </c>
      <c r="B1818" s="1" t="s">
        <v>6184</v>
      </c>
      <c r="C1818" s="1" t="s">
        <v>4303</v>
      </c>
      <c r="D1818" s="1" t="s">
        <v>789</v>
      </c>
    </row>
    <row r="1819" spans="1:4" ht="13.5">
      <c r="A1819" s="2">
        <v>3257456</v>
      </c>
      <c r="B1819" s="2" t="s">
        <v>6185</v>
      </c>
      <c r="C1819" s="2" t="s">
        <v>2777</v>
      </c>
      <c r="D1819" s="2" t="s">
        <v>2558</v>
      </c>
    </row>
    <row r="1820" spans="1:4" ht="13.5">
      <c r="A1820" s="1">
        <v>3257470</v>
      </c>
      <c r="B1820" s="1" t="s">
        <v>6185</v>
      </c>
      <c r="C1820" s="1" t="s">
        <v>6865</v>
      </c>
      <c r="D1820" s="1" t="s">
        <v>2558</v>
      </c>
    </row>
    <row r="1821" spans="1:4" ht="13.5">
      <c r="A1821" s="2">
        <v>3459205</v>
      </c>
      <c r="B1821" s="2" t="s">
        <v>6185</v>
      </c>
      <c r="C1821" s="2" t="s">
        <v>4428</v>
      </c>
      <c r="D1821" s="2" t="s">
        <v>4764</v>
      </c>
    </row>
    <row r="1822" spans="1:4" ht="13.5">
      <c r="A1822" s="1">
        <v>3459206</v>
      </c>
      <c r="B1822" s="1" t="s">
        <v>6185</v>
      </c>
      <c r="C1822" s="1" t="s">
        <v>4285</v>
      </c>
      <c r="D1822" s="1" t="s">
        <v>4764</v>
      </c>
    </row>
    <row r="1823" spans="1:4" ht="13.5">
      <c r="A1823" s="2">
        <v>3459697</v>
      </c>
      <c r="B1823" s="2" t="s">
        <v>6185</v>
      </c>
      <c r="C1823" s="2" t="s">
        <v>6870</v>
      </c>
      <c r="D1823" s="2" t="s">
        <v>2567</v>
      </c>
    </row>
    <row r="1824" spans="1:4" ht="13.5">
      <c r="A1824" s="1">
        <v>3164223</v>
      </c>
      <c r="B1824" s="1" t="s">
        <v>6185</v>
      </c>
      <c r="C1824" s="1" t="s">
        <v>3284</v>
      </c>
      <c r="D1824" s="1" t="s">
        <v>7679</v>
      </c>
    </row>
    <row r="1825" spans="1:4" ht="13.5">
      <c r="A1825" s="2">
        <v>3552833</v>
      </c>
      <c r="B1825" s="2" t="s">
        <v>6186</v>
      </c>
      <c r="C1825" s="2" t="s">
        <v>5622</v>
      </c>
      <c r="D1825" s="2" t="s">
        <v>4035</v>
      </c>
    </row>
    <row r="1826" spans="1:4" ht="13.5">
      <c r="A1826" s="1">
        <v>3552716</v>
      </c>
      <c r="B1826" s="1" t="s">
        <v>6186</v>
      </c>
      <c r="C1826" s="1" t="s">
        <v>7705</v>
      </c>
      <c r="D1826" s="1" t="s">
        <v>7549</v>
      </c>
    </row>
    <row r="1827" spans="1:4" ht="13.5">
      <c r="A1827" s="2">
        <v>3552953</v>
      </c>
      <c r="B1827" s="2" t="s">
        <v>6186</v>
      </c>
      <c r="C1827" s="2" t="s">
        <v>5627</v>
      </c>
      <c r="D1827" s="2" t="s">
        <v>4035</v>
      </c>
    </row>
    <row r="1828" spans="1:4" ht="13.5">
      <c r="A1828" s="1">
        <v>3553000</v>
      </c>
      <c r="B1828" s="1" t="s">
        <v>6186</v>
      </c>
      <c r="C1828" s="1" t="s">
        <v>3333</v>
      </c>
      <c r="D1828" s="1" t="s">
        <v>7549</v>
      </c>
    </row>
    <row r="1829" spans="1:4" ht="13.5">
      <c r="A1829" s="2">
        <v>3652150</v>
      </c>
      <c r="B1829" s="2" t="s">
        <v>6187</v>
      </c>
      <c r="C1829" s="2" t="s">
        <v>2439</v>
      </c>
      <c r="D1829" s="2" t="s">
        <v>7559</v>
      </c>
    </row>
    <row r="1830" spans="1:4" ht="13.5">
      <c r="A1830" s="1">
        <v>3257548</v>
      </c>
      <c r="B1830" s="1" t="s">
        <v>6187</v>
      </c>
      <c r="C1830" s="1" t="s">
        <v>3275</v>
      </c>
      <c r="D1830" s="1" t="s">
        <v>7617</v>
      </c>
    </row>
    <row r="1831" spans="1:4" ht="13.5">
      <c r="A1831" s="2">
        <v>3652117</v>
      </c>
      <c r="B1831" s="2" t="s">
        <v>6187</v>
      </c>
      <c r="C1831" s="2" t="s">
        <v>4374</v>
      </c>
      <c r="D1831" s="2" t="s">
        <v>7559</v>
      </c>
    </row>
    <row r="1832" spans="1:4" ht="13.5">
      <c r="A1832" s="1">
        <v>3257377</v>
      </c>
      <c r="B1832" s="1" t="s">
        <v>6187</v>
      </c>
      <c r="C1832" s="1" t="s">
        <v>4372</v>
      </c>
      <c r="D1832" s="1" t="s">
        <v>7617</v>
      </c>
    </row>
    <row r="1833" spans="1:4" ht="13.5">
      <c r="A1833" s="2">
        <v>3852152</v>
      </c>
      <c r="B1833" s="2" t="s">
        <v>6187</v>
      </c>
      <c r="C1833" s="2" t="s">
        <v>2444</v>
      </c>
      <c r="D1833" s="2" t="s">
        <v>4086</v>
      </c>
    </row>
    <row r="1834" spans="1:4" ht="13.5">
      <c r="A1834" s="1">
        <v>3852252</v>
      </c>
      <c r="B1834" s="1" t="s">
        <v>6187</v>
      </c>
      <c r="C1834" s="1" t="s">
        <v>4939</v>
      </c>
      <c r="D1834" s="1" t="s">
        <v>5712</v>
      </c>
    </row>
    <row r="1835" spans="1:4" ht="13.5">
      <c r="A1835" s="2">
        <v>3852374</v>
      </c>
      <c r="B1835" s="2" t="s">
        <v>6187</v>
      </c>
      <c r="C1835" s="2" t="s">
        <v>3501</v>
      </c>
      <c r="D1835" s="2" t="s">
        <v>5712</v>
      </c>
    </row>
    <row r="1836" spans="1:4" ht="13.5">
      <c r="A1836" s="1">
        <v>3852322</v>
      </c>
      <c r="B1836" s="1" t="s">
        <v>6188</v>
      </c>
      <c r="C1836" s="1" t="s">
        <v>2460</v>
      </c>
      <c r="D1836" s="1" t="s">
        <v>6890</v>
      </c>
    </row>
    <row r="1837" spans="1:4" ht="13.5">
      <c r="A1837" s="2">
        <v>3163423</v>
      </c>
      <c r="B1837" s="2" t="s">
        <v>6188</v>
      </c>
      <c r="C1837" s="2" t="s">
        <v>2620</v>
      </c>
      <c r="D1837" s="2" t="s">
        <v>1105</v>
      </c>
    </row>
    <row r="1838" spans="1:4" ht="13.5">
      <c r="A1838" s="1">
        <v>3163554</v>
      </c>
      <c r="B1838" s="1" t="s">
        <v>6188</v>
      </c>
      <c r="C1838" s="1" t="s">
        <v>7045</v>
      </c>
      <c r="D1838" s="1" t="s">
        <v>4028</v>
      </c>
    </row>
    <row r="1839" spans="1:4" ht="13.5">
      <c r="A1839" s="2">
        <v>3163987</v>
      </c>
      <c r="B1839" s="2" t="s">
        <v>6188</v>
      </c>
      <c r="C1839" s="2" t="s">
        <v>3502</v>
      </c>
      <c r="D1839" s="2" t="s">
        <v>3644</v>
      </c>
    </row>
    <row r="1840" spans="1:4" ht="13.5">
      <c r="A1840" s="1">
        <v>3164120</v>
      </c>
      <c r="B1840" s="1" t="s">
        <v>6188</v>
      </c>
      <c r="C1840" s="1" t="s">
        <v>2936</v>
      </c>
      <c r="D1840" s="1" t="s">
        <v>1087</v>
      </c>
    </row>
    <row r="1841" spans="1:4" ht="13.5">
      <c r="A1841" s="2">
        <v>3164241</v>
      </c>
      <c r="B1841" s="2" t="s">
        <v>6188</v>
      </c>
      <c r="C1841" s="2" t="s">
        <v>3384</v>
      </c>
      <c r="D1841" s="2" t="s">
        <v>3274</v>
      </c>
    </row>
    <row r="1842" spans="1:4" ht="13.5">
      <c r="A1842" s="1">
        <v>3164248</v>
      </c>
      <c r="B1842" s="1" t="s">
        <v>6188</v>
      </c>
      <c r="C1842" s="1" t="s">
        <v>2942</v>
      </c>
      <c r="D1842" s="1" t="s">
        <v>1087</v>
      </c>
    </row>
    <row r="1843" spans="1:4" ht="13.5">
      <c r="A1843" s="2">
        <v>3164303</v>
      </c>
      <c r="B1843" s="2" t="s">
        <v>6188</v>
      </c>
      <c r="C1843" s="2" t="s">
        <v>6189</v>
      </c>
      <c r="D1843" s="2" t="s">
        <v>4054</v>
      </c>
    </row>
    <row r="1844" spans="1:4" ht="13.5">
      <c r="A1844" s="1">
        <v>3164304</v>
      </c>
      <c r="B1844" s="1" t="s">
        <v>6188</v>
      </c>
      <c r="C1844" s="1" t="s">
        <v>6190</v>
      </c>
      <c r="D1844" s="1" t="s">
        <v>4054</v>
      </c>
    </row>
    <row r="1845" spans="1:4" ht="13.5">
      <c r="A1845" s="2">
        <v>3164410</v>
      </c>
      <c r="B1845" s="2" t="s">
        <v>6188</v>
      </c>
      <c r="C1845" s="2" t="s">
        <v>3509</v>
      </c>
      <c r="D1845" s="2" t="s">
        <v>1158</v>
      </c>
    </row>
    <row r="1846" spans="1:4" ht="13.5">
      <c r="A1846" s="1">
        <v>3164411</v>
      </c>
      <c r="B1846" s="1" t="s">
        <v>6188</v>
      </c>
      <c r="C1846" s="1" t="s">
        <v>3510</v>
      </c>
      <c r="D1846" s="1" t="s">
        <v>1158</v>
      </c>
    </row>
    <row r="1847" spans="1:4" ht="13.5">
      <c r="A1847" s="2">
        <v>3164430</v>
      </c>
      <c r="B1847" s="2" t="s">
        <v>6188</v>
      </c>
      <c r="C1847" s="2" t="s">
        <v>3512</v>
      </c>
      <c r="D1847" s="2" t="s">
        <v>3644</v>
      </c>
    </row>
    <row r="1848" spans="1:4" ht="13.5">
      <c r="A1848" s="1">
        <v>3164437</v>
      </c>
      <c r="B1848" s="1" t="s">
        <v>6188</v>
      </c>
      <c r="C1848" s="1" t="s">
        <v>6191</v>
      </c>
      <c r="D1848" s="1" t="s">
        <v>4817</v>
      </c>
    </row>
    <row r="1849" spans="1:4" ht="13.5">
      <c r="A1849" s="2">
        <v>3164453</v>
      </c>
      <c r="B1849" s="2" t="s">
        <v>6188</v>
      </c>
      <c r="C1849" s="2" t="s">
        <v>3516</v>
      </c>
      <c r="D1849" s="2" t="s">
        <v>4157</v>
      </c>
    </row>
    <row r="1850" spans="1:4" ht="13.5">
      <c r="A1850" s="1">
        <v>3164461</v>
      </c>
      <c r="B1850" s="1" t="s">
        <v>6188</v>
      </c>
      <c r="C1850" s="1" t="s">
        <v>6192</v>
      </c>
      <c r="D1850" s="1" t="s">
        <v>4157</v>
      </c>
    </row>
    <row r="1851" spans="1:4" ht="13.5">
      <c r="A1851" s="2">
        <v>3164462</v>
      </c>
      <c r="B1851" s="2" t="s">
        <v>6188</v>
      </c>
      <c r="C1851" s="2" t="s">
        <v>6193</v>
      </c>
      <c r="D1851" s="2" t="s">
        <v>6194</v>
      </c>
    </row>
    <row r="1852" spans="1:4" ht="13.5">
      <c r="A1852" s="1">
        <v>3257402</v>
      </c>
      <c r="B1852" s="1" t="s">
        <v>6188</v>
      </c>
      <c r="C1852" s="1" t="s">
        <v>2781</v>
      </c>
      <c r="D1852" s="1" t="s">
        <v>1106</v>
      </c>
    </row>
    <row r="1853" spans="1:4" ht="13.5">
      <c r="A1853" s="2">
        <v>3257581</v>
      </c>
      <c r="B1853" s="2" t="s">
        <v>6188</v>
      </c>
      <c r="C1853" s="2" t="s">
        <v>6195</v>
      </c>
      <c r="D1853" s="2" t="s">
        <v>749</v>
      </c>
    </row>
    <row r="1854" spans="1:4" ht="13.5">
      <c r="A1854" s="1">
        <v>3360451</v>
      </c>
      <c r="B1854" s="1" t="s">
        <v>6188</v>
      </c>
      <c r="C1854" s="1" t="s">
        <v>3612</v>
      </c>
      <c r="D1854" s="1" t="s">
        <v>2545</v>
      </c>
    </row>
    <row r="1855" spans="1:4" ht="13.5">
      <c r="A1855" s="2">
        <v>3360741</v>
      </c>
      <c r="B1855" s="2" t="s">
        <v>6188</v>
      </c>
      <c r="C1855" s="2" t="s">
        <v>3646</v>
      </c>
      <c r="D1855" s="2" t="s">
        <v>7728</v>
      </c>
    </row>
    <row r="1856" spans="1:4" ht="13.5">
      <c r="A1856" s="1">
        <v>3361249</v>
      </c>
      <c r="B1856" s="1" t="s">
        <v>6188</v>
      </c>
      <c r="C1856" s="1" t="s">
        <v>6784</v>
      </c>
      <c r="D1856" s="1" t="s">
        <v>2582</v>
      </c>
    </row>
    <row r="1857" spans="1:4" ht="13.5">
      <c r="A1857" s="2">
        <v>3458963</v>
      </c>
      <c r="B1857" s="2" t="s">
        <v>6188</v>
      </c>
      <c r="C1857" s="2" t="s">
        <v>3401</v>
      </c>
      <c r="D1857" s="2" t="s">
        <v>724</v>
      </c>
    </row>
    <row r="1858" spans="1:4" ht="13.5">
      <c r="A1858" s="1">
        <v>3852279</v>
      </c>
      <c r="B1858" s="1" t="s">
        <v>6188</v>
      </c>
      <c r="C1858" s="1" t="s">
        <v>4241</v>
      </c>
      <c r="D1858" s="1" t="s">
        <v>4434</v>
      </c>
    </row>
    <row r="1859" spans="1:4" ht="13.5">
      <c r="A1859" s="2">
        <v>3852280</v>
      </c>
      <c r="B1859" s="2" t="s">
        <v>6188</v>
      </c>
      <c r="C1859" s="2" t="s">
        <v>2438</v>
      </c>
      <c r="D1859" s="2" t="s">
        <v>4434</v>
      </c>
    </row>
    <row r="1860" spans="1:4" ht="13.5">
      <c r="A1860" s="1">
        <v>3852283</v>
      </c>
      <c r="B1860" s="1" t="s">
        <v>6188</v>
      </c>
      <c r="C1860" s="1" t="s">
        <v>2459</v>
      </c>
      <c r="D1860" s="1" t="s">
        <v>4434</v>
      </c>
    </row>
    <row r="1861" spans="1:4" ht="13.5">
      <c r="A1861" s="2">
        <v>3852304</v>
      </c>
      <c r="B1861" s="2" t="s">
        <v>6188</v>
      </c>
      <c r="C1861" s="2" t="s">
        <v>6196</v>
      </c>
      <c r="D1861" s="2" t="s">
        <v>299</v>
      </c>
    </row>
    <row r="1862" spans="1:4" ht="13.5">
      <c r="A1862" s="1">
        <v>3852307</v>
      </c>
      <c r="B1862" s="1" t="s">
        <v>6188</v>
      </c>
      <c r="C1862" s="1" t="s">
        <v>6197</v>
      </c>
      <c r="D1862" s="1" t="s">
        <v>299</v>
      </c>
    </row>
    <row r="1863" spans="1:4" ht="13.5">
      <c r="A1863" s="2">
        <v>3852313</v>
      </c>
      <c r="B1863" s="2" t="s">
        <v>6188</v>
      </c>
      <c r="C1863" s="2" t="s">
        <v>4915</v>
      </c>
      <c r="D1863" s="2" t="s">
        <v>6890</v>
      </c>
    </row>
    <row r="1864" spans="1:4" ht="13.5">
      <c r="A1864" s="1">
        <v>3852318</v>
      </c>
      <c r="B1864" s="1" t="s">
        <v>6188</v>
      </c>
      <c r="C1864" s="1" t="s">
        <v>2440</v>
      </c>
      <c r="D1864" s="1" t="s">
        <v>6890</v>
      </c>
    </row>
    <row r="1865" spans="1:4" ht="13.5">
      <c r="A1865" s="2">
        <v>3852339</v>
      </c>
      <c r="B1865" s="2" t="s">
        <v>6188</v>
      </c>
      <c r="C1865" s="2" t="s">
        <v>4918</v>
      </c>
      <c r="D1865" s="2" t="s">
        <v>6735</v>
      </c>
    </row>
    <row r="1866" spans="1:4" ht="13.5">
      <c r="A1866" s="1">
        <v>3852380</v>
      </c>
      <c r="B1866" s="1" t="s">
        <v>6188</v>
      </c>
      <c r="C1866" s="1" t="s">
        <v>4919</v>
      </c>
      <c r="D1866" s="1" t="s">
        <v>3009</v>
      </c>
    </row>
    <row r="1867" spans="1:4" ht="13.5">
      <c r="A1867" s="2">
        <v>3852384</v>
      </c>
      <c r="B1867" s="2" t="s">
        <v>6188</v>
      </c>
      <c r="C1867" s="2" t="s">
        <v>4921</v>
      </c>
      <c r="D1867" s="2" t="s">
        <v>3009</v>
      </c>
    </row>
    <row r="1868" spans="1:4" ht="13.5">
      <c r="A1868" s="1">
        <v>3852385</v>
      </c>
      <c r="B1868" s="1" t="s">
        <v>6188</v>
      </c>
      <c r="C1868" s="1" t="s">
        <v>4922</v>
      </c>
      <c r="D1868" s="1" t="s">
        <v>4434</v>
      </c>
    </row>
    <row r="1869" spans="1:4" ht="13.5">
      <c r="A1869" s="2">
        <v>3852395</v>
      </c>
      <c r="B1869" s="2" t="s">
        <v>6188</v>
      </c>
      <c r="C1869" s="2" t="s">
        <v>4924</v>
      </c>
      <c r="D1869" s="2" t="s">
        <v>6890</v>
      </c>
    </row>
    <row r="1870" spans="1:4" ht="13.5">
      <c r="A1870" s="1">
        <v>3852396</v>
      </c>
      <c r="B1870" s="1" t="s">
        <v>6188</v>
      </c>
      <c r="C1870" s="1" t="s">
        <v>4925</v>
      </c>
      <c r="D1870" s="1" t="s">
        <v>6890</v>
      </c>
    </row>
    <row r="1871" spans="1:4" ht="13.5">
      <c r="A1871" s="2">
        <v>3852399</v>
      </c>
      <c r="B1871" s="2" t="s">
        <v>6188</v>
      </c>
      <c r="C1871" s="2" t="s">
        <v>4927</v>
      </c>
      <c r="D1871" s="2" t="s">
        <v>6890</v>
      </c>
    </row>
    <row r="1872" spans="1:4" ht="13.5">
      <c r="A1872" s="1">
        <v>3852400</v>
      </c>
      <c r="B1872" s="1" t="s">
        <v>6188</v>
      </c>
      <c r="C1872" s="1" t="s">
        <v>4928</v>
      </c>
      <c r="D1872" s="1" t="s">
        <v>6890</v>
      </c>
    </row>
    <row r="1873" spans="1:4" ht="13.5">
      <c r="A1873" s="2">
        <v>3852401</v>
      </c>
      <c r="B1873" s="2" t="s">
        <v>6188</v>
      </c>
      <c r="C1873" s="2" t="s">
        <v>3454</v>
      </c>
      <c r="D1873" s="2" t="s">
        <v>6890</v>
      </c>
    </row>
    <row r="1874" spans="1:4" ht="13.5">
      <c r="A1874" s="1">
        <v>3852412</v>
      </c>
      <c r="B1874" s="1" t="s">
        <v>6188</v>
      </c>
      <c r="C1874" s="1" t="s">
        <v>4929</v>
      </c>
      <c r="D1874" s="1" t="s">
        <v>299</v>
      </c>
    </row>
    <row r="1875" spans="1:4" ht="13.5">
      <c r="A1875" s="2">
        <v>3852413</v>
      </c>
      <c r="B1875" s="2" t="s">
        <v>6188</v>
      </c>
      <c r="C1875" s="2" t="s">
        <v>4930</v>
      </c>
      <c r="D1875" s="2" t="s">
        <v>299</v>
      </c>
    </row>
    <row r="1876" spans="1:4" ht="13.5">
      <c r="A1876" s="1">
        <v>3852414</v>
      </c>
      <c r="B1876" s="1" t="s">
        <v>6188</v>
      </c>
      <c r="C1876" s="1" t="s">
        <v>3241</v>
      </c>
      <c r="D1876" s="1" t="s">
        <v>299</v>
      </c>
    </row>
    <row r="1877" spans="1:4" ht="13.5">
      <c r="A1877" s="2">
        <v>3852415</v>
      </c>
      <c r="B1877" s="2" t="s">
        <v>6188</v>
      </c>
      <c r="C1877" s="2" t="s">
        <v>4931</v>
      </c>
      <c r="D1877" s="2" t="s">
        <v>299</v>
      </c>
    </row>
    <row r="1878" spans="1:4" ht="13.5">
      <c r="A1878" s="1">
        <v>3552900</v>
      </c>
      <c r="B1878" s="1" t="s">
        <v>1655</v>
      </c>
      <c r="C1878" s="1" t="s">
        <v>4298</v>
      </c>
      <c r="D1878" s="1" t="s">
        <v>7549</v>
      </c>
    </row>
    <row r="1879" spans="1:4" ht="13.5">
      <c r="A1879" s="2">
        <v>3552863</v>
      </c>
      <c r="B1879" s="2" t="s">
        <v>1655</v>
      </c>
      <c r="C1879" s="2" t="s">
        <v>4301</v>
      </c>
      <c r="D1879" s="2" t="s">
        <v>7549</v>
      </c>
    </row>
    <row r="1880" spans="1:4" ht="13.5">
      <c r="A1880" s="1">
        <v>3361026</v>
      </c>
      <c r="B1880" s="1" t="s">
        <v>6198</v>
      </c>
      <c r="C1880" s="1" t="s">
        <v>4410</v>
      </c>
      <c r="D1880" s="1" t="s">
        <v>320</v>
      </c>
    </row>
    <row r="1881" spans="1:4" ht="13.5">
      <c r="A1881" s="2">
        <v>3361125</v>
      </c>
      <c r="B1881" s="2" t="s">
        <v>6198</v>
      </c>
      <c r="C1881" s="2" t="s">
        <v>5567</v>
      </c>
      <c r="D1881" s="2" t="s">
        <v>7728</v>
      </c>
    </row>
    <row r="1882" spans="1:4" ht="13.5">
      <c r="A1882" s="1">
        <v>3361236</v>
      </c>
      <c r="B1882" s="1" t="s">
        <v>6198</v>
      </c>
      <c r="C1882" s="1" t="s">
        <v>4355</v>
      </c>
      <c r="D1882" s="1" t="s">
        <v>4782</v>
      </c>
    </row>
    <row r="1883" spans="1:4" ht="13.5">
      <c r="A1883" s="2">
        <v>3361238</v>
      </c>
      <c r="B1883" s="2" t="s">
        <v>6198</v>
      </c>
      <c r="C1883" s="2" t="s">
        <v>85</v>
      </c>
      <c r="D1883" s="2" t="s">
        <v>570</v>
      </c>
    </row>
    <row r="1884" spans="1:4" ht="13.5">
      <c r="A1884" s="1">
        <v>3361363</v>
      </c>
      <c r="B1884" s="1" t="s">
        <v>6198</v>
      </c>
      <c r="C1884" s="1" t="s">
        <v>3286</v>
      </c>
      <c r="D1884" s="1" t="s">
        <v>2599</v>
      </c>
    </row>
    <row r="1885" spans="1:4" ht="13.5">
      <c r="A1885" s="2">
        <v>3361394</v>
      </c>
      <c r="B1885" s="2" t="s">
        <v>6198</v>
      </c>
      <c r="C1885" s="2" t="s">
        <v>89</v>
      </c>
      <c r="D1885" s="2" t="s">
        <v>570</v>
      </c>
    </row>
    <row r="1886" spans="1:4" ht="13.5">
      <c r="A1886" s="1">
        <v>3459493</v>
      </c>
      <c r="B1886" s="1" t="s">
        <v>6198</v>
      </c>
      <c r="C1886" s="1" t="s">
        <v>4273</v>
      </c>
      <c r="D1886" s="1" t="s">
        <v>6922</v>
      </c>
    </row>
    <row r="1887" spans="1:4" ht="13.5">
      <c r="A1887" s="2">
        <v>3459695</v>
      </c>
      <c r="B1887" s="2" t="s">
        <v>6198</v>
      </c>
      <c r="C1887" s="2" t="s">
        <v>2931</v>
      </c>
      <c r="D1887" s="2" t="s">
        <v>2567</v>
      </c>
    </row>
    <row r="1888" spans="1:4" ht="13.5">
      <c r="A1888" s="1">
        <v>3459932</v>
      </c>
      <c r="B1888" s="1" t="s">
        <v>6198</v>
      </c>
      <c r="C1888" s="1" t="s">
        <v>3358</v>
      </c>
      <c r="D1888" s="1" t="s">
        <v>2567</v>
      </c>
    </row>
    <row r="1889" spans="1:4" ht="13.5">
      <c r="A1889" s="2">
        <v>3459965</v>
      </c>
      <c r="B1889" s="2" t="s">
        <v>6198</v>
      </c>
      <c r="C1889" s="2" t="s">
        <v>6199</v>
      </c>
      <c r="D1889" s="2" t="s">
        <v>3840</v>
      </c>
    </row>
    <row r="1890" spans="1:4" ht="13.5">
      <c r="A1890" s="1">
        <v>3360966</v>
      </c>
      <c r="B1890" s="1" t="s">
        <v>6198</v>
      </c>
      <c r="C1890" s="1" t="s">
        <v>4349</v>
      </c>
      <c r="D1890" s="1" t="s">
        <v>7728</v>
      </c>
    </row>
    <row r="1891" spans="1:4" ht="13.5">
      <c r="A1891" s="2">
        <v>3459291</v>
      </c>
      <c r="B1891" s="2" t="s">
        <v>6200</v>
      </c>
      <c r="C1891" s="2" t="s">
        <v>5026</v>
      </c>
      <c r="D1891" s="2" t="s">
        <v>7126</v>
      </c>
    </row>
    <row r="1892" spans="1:4" ht="13.5">
      <c r="A1892" s="1">
        <v>3163515</v>
      </c>
      <c r="B1892" s="1" t="s">
        <v>6200</v>
      </c>
      <c r="C1892" s="1" t="s">
        <v>4314</v>
      </c>
      <c r="D1892" s="1" t="s">
        <v>2820</v>
      </c>
    </row>
    <row r="1893" spans="1:4" ht="13.5">
      <c r="A1893" s="2">
        <v>3164014</v>
      </c>
      <c r="B1893" s="2" t="s">
        <v>6200</v>
      </c>
      <c r="C1893" s="2" t="s">
        <v>3050</v>
      </c>
      <c r="D1893" s="2" t="s">
        <v>7747</v>
      </c>
    </row>
    <row r="1894" spans="1:4" ht="13.5">
      <c r="A1894" s="1">
        <v>3164128</v>
      </c>
      <c r="B1894" s="1" t="s">
        <v>6200</v>
      </c>
      <c r="C1894" s="1" t="s">
        <v>4287</v>
      </c>
      <c r="D1894" s="1" t="s">
        <v>2053</v>
      </c>
    </row>
    <row r="1895" spans="1:4" ht="13.5">
      <c r="A1895" s="2">
        <v>3164320</v>
      </c>
      <c r="B1895" s="2" t="s">
        <v>6200</v>
      </c>
      <c r="C1895" s="2" t="s">
        <v>3378</v>
      </c>
      <c r="D1895" s="2" t="s">
        <v>5711</v>
      </c>
    </row>
    <row r="1896" spans="1:4" ht="13.5">
      <c r="A1896" s="1">
        <v>3164328</v>
      </c>
      <c r="B1896" s="1" t="s">
        <v>6200</v>
      </c>
      <c r="C1896" s="1" t="s">
        <v>3380</v>
      </c>
      <c r="D1896" s="1" t="s">
        <v>5711</v>
      </c>
    </row>
    <row r="1897" spans="1:4" ht="13.5">
      <c r="A1897" s="2">
        <v>3256507</v>
      </c>
      <c r="B1897" s="2" t="s">
        <v>6200</v>
      </c>
      <c r="C1897" s="2" t="s">
        <v>6799</v>
      </c>
      <c r="D1897" s="2" t="s">
        <v>7617</v>
      </c>
    </row>
    <row r="1898" spans="1:4" ht="13.5">
      <c r="A1898" s="1">
        <v>3257120</v>
      </c>
      <c r="B1898" s="1" t="s">
        <v>6200</v>
      </c>
      <c r="C1898" s="1" t="s">
        <v>69</v>
      </c>
      <c r="D1898" s="1" t="s">
        <v>6358</v>
      </c>
    </row>
    <row r="1899" spans="1:4" ht="13.5">
      <c r="A1899" s="2">
        <v>3257253</v>
      </c>
      <c r="B1899" s="2" t="s">
        <v>6200</v>
      </c>
      <c r="C1899" s="2" t="s">
        <v>5280</v>
      </c>
      <c r="D1899" s="2" t="s">
        <v>5808</v>
      </c>
    </row>
    <row r="1900" spans="1:4" ht="13.5">
      <c r="A1900" s="1">
        <v>3257259</v>
      </c>
      <c r="B1900" s="1" t="s">
        <v>6200</v>
      </c>
      <c r="C1900" s="1" t="s">
        <v>7054</v>
      </c>
      <c r="D1900" s="1" t="s">
        <v>658</v>
      </c>
    </row>
    <row r="1901" spans="1:4" ht="13.5">
      <c r="A1901" s="2">
        <v>3361081</v>
      </c>
      <c r="B1901" s="2" t="s">
        <v>6200</v>
      </c>
      <c r="C1901" s="2" t="s">
        <v>1112</v>
      </c>
      <c r="D1901" s="2" t="s">
        <v>2789</v>
      </c>
    </row>
    <row r="1902" spans="1:4" ht="13.5">
      <c r="A1902" s="1">
        <v>3361145</v>
      </c>
      <c r="B1902" s="1" t="s">
        <v>6200</v>
      </c>
      <c r="C1902" s="1" t="s">
        <v>4963</v>
      </c>
      <c r="D1902" s="1" t="s">
        <v>2789</v>
      </c>
    </row>
    <row r="1903" spans="1:4" ht="13.5">
      <c r="A1903" s="2">
        <v>3361280</v>
      </c>
      <c r="B1903" s="2" t="s">
        <v>6200</v>
      </c>
      <c r="C1903" s="2" t="s">
        <v>3266</v>
      </c>
      <c r="D1903" s="2" t="s">
        <v>2789</v>
      </c>
    </row>
    <row r="1904" spans="1:4" ht="13.5">
      <c r="A1904" s="1">
        <v>3458912</v>
      </c>
      <c r="B1904" s="1" t="s">
        <v>6200</v>
      </c>
      <c r="C1904" s="1" t="s">
        <v>2626</v>
      </c>
      <c r="D1904" s="1" t="s">
        <v>2567</v>
      </c>
    </row>
    <row r="1905" spans="1:4" ht="13.5">
      <c r="A1905" s="2">
        <v>3459009</v>
      </c>
      <c r="B1905" s="2" t="s">
        <v>6200</v>
      </c>
      <c r="C1905" s="2" t="s">
        <v>3045</v>
      </c>
      <c r="D1905" s="2" t="s">
        <v>4764</v>
      </c>
    </row>
    <row r="1906" spans="1:4" ht="13.5">
      <c r="A1906" s="1">
        <v>3459160</v>
      </c>
      <c r="B1906" s="1" t="s">
        <v>6200</v>
      </c>
      <c r="C1906" s="1" t="s">
        <v>5848</v>
      </c>
      <c r="D1906" s="1" t="s">
        <v>7126</v>
      </c>
    </row>
    <row r="1907" spans="1:4" ht="13.5">
      <c r="A1907" s="2">
        <v>3459369</v>
      </c>
      <c r="B1907" s="2" t="s">
        <v>6200</v>
      </c>
      <c r="C1907" s="2" t="s">
        <v>5023</v>
      </c>
      <c r="D1907" s="2" t="s">
        <v>6938</v>
      </c>
    </row>
    <row r="1908" spans="1:4" ht="13.5">
      <c r="A1908" s="1">
        <v>3459454</v>
      </c>
      <c r="B1908" s="1" t="s">
        <v>6200</v>
      </c>
      <c r="C1908" s="1" t="s">
        <v>7706</v>
      </c>
      <c r="D1908" s="1" t="s">
        <v>2106</v>
      </c>
    </row>
    <row r="1909" spans="1:4" ht="13.5">
      <c r="A1909" s="2">
        <v>3459653</v>
      </c>
      <c r="B1909" s="2" t="s">
        <v>6200</v>
      </c>
      <c r="C1909" s="2" t="s">
        <v>4370</v>
      </c>
      <c r="D1909" s="2" t="s">
        <v>2106</v>
      </c>
    </row>
    <row r="1910" spans="1:4" ht="13.5">
      <c r="A1910" s="1">
        <v>3459708</v>
      </c>
      <c r="B1910" s="1" t="s">
        <v>6200</v>
      </c>
      <c r="C1910" s="1" t="s">
        <v>5662</v>
      </c>
      <c r="D1910" s="1" t="s">
        <v>677</v>
      </c>
    </row>
    <row r="1911" spans="1:4" ht="13.5">
      <c r="A1911" s="2">
        <v>3459933</v>
      </c>
      <c r="B1911" s="2" t="s">
        <v>6200</v>
      </c>
      <c r="C1911" s="2" t="s">
        <v>3359</v>
      </c>
      <c r="D1911" s="2" t="s">
        <v>6938</v>
      </c>
    </row>
    <row r="1912" spans="1:4" ht="13.5">
      <c r="A1912" s="1">
        <v>3552627</v>
      </c>
      <c r="B1912" s="1" t="s">
        <v>6200</v>
      </c>
      <c r="C1912" s="1" t="s">
        <v>2486</v>
      </c>
      <c r="D1912" s="1" t="s">
        <v>7549</v>
      </c>
    </row>
    <row r="1913" spans="1:4" ht="13.5">
      <c r="A1913" s="2">
        <v>3552743</v>
      </c>
      <c r="B1913" s="2" t="s">
        <v>6200</v>
      </c>
      <c r="C1913" s="2" t="s">
        <v>5886</v>
      </c>
      <c r="D1913" s="2" t="s">
        <v>777</v>
      </c>
    </row>
    <row r="1914" spans="1:4" ht="13.5">
      <c r="A1914" s="1">
        <v>3552774</v>
      </c>
      <c r="B1914" s="1" t="s">
        <v>6200</v>
      </c>
      <c r="C1914" s="1" t="s">
        <v>3043</v>
      </c>
      <c r="D1914" s="1" t="s">
        <v>1067</v>
      </c>
    </row>
    <row r="1915" spans="1:4" ht="13.5">
      <c r="A1915" s="2">
        <v>3552776</v>
      </c>
      <c r="B1915" s="2" t="s">
        <v>6200</v>
      </c>
      <c r="C1915" s="2" t="s">
        <v>6540</v>
      </c>
      <c r="D1915" s="2" t="s">
        <v>1067</v>
      </c>
    </row>
    <row r="1916" spans="1:4" ht="13.5">
      <c r="A1916" s="1">
        <v>3552845</v>
      </c>
      <c r="B1916" s="1" t="s">
        <v>6200</v>
      </c>
      <c r="C1916" s="1" t="s">
        <v>4337</v>
      </c>
      <c r="D1916" s="1" t="s">
        <v>777</v>
      </c>
    </row>
    <row r="1917" spans="1:4" ht="13.5">
      <c r="A1917" s="2">
        <v>3553101</v>
      </c>
      <c r="B1917" s="2" t="s">
        <v>6200</v>
      </c>
      <c r="C1917" s="2" t="s">
        <v>6201</v>
      </c>
      <c r="D1917" s="2" t="s">
        <v>7170</v>
      </c>
    </row>
    <row r="1918" spans="1:4" ht="13.5">
      <c r="A1918" s="1">
        <v>3553111</v>
      </c>
      <c r="B1918" s="1" t="s">
        <v>6200</v>
      </c>
      <c r="C1918" s="1" t="s">
        <v>6202</v>
      </c>
      <c r="D1918" s="1" t="s">
        <v>7170</v>
      </c>
    </row>
    <row r="1919" spans="1:4" ht="13.5">
      <c r="A1919" s="2">
        <v>3553114</v>
      </c>
      <c r="B1919" s="2" t="s">
        <v>6200</v>
      </c>
      <c r="C1919" s="2" t="s">
        <v>6203</v>
      </c>
      <c r="D1919" s="2" t="s">
        <v>7170</v>
      </c>
    </row>
    <row r="1920" spans="1:4" ht="13.5">
      <c r="A1920" s="1">
        <v>3553118</v>
      </c>
      <c r="B1920" s="1" t="s">
        <v>6200</v>
      </c>
      <c r="C1920" s="1" t="s">
        <v>6204</v>
      </c>
      <c r="D1920" s="1" t="s">
        <v>7170</v>
      </c>
    </row>
    <row r="1921" spans="1:4" ht="13.5">
      <c r="A1921" s="2">
        <v>3652250</v>
      </c>
      <c r="B1921" s="2" t="s">
        <v>6200</v>
      </c>
      <c r="C1921" s="2" t="s">
        <v>6205</v>
      </c>
      <c r="D1921" s="2" t="s">
        <v>129</v>
      </c>
    </row>
    <row r="1922" spans="1:4" ht="13.5">
      <c r="A1922" s="1">
        <v>3652251</v>
      </c>
      <c r="B1922" s="1" t="s">
        <v>6200</v>
      </c>
      <c r="C1922" s="1" t="s">
        <v>6206</v>
      </c>
      <c r="D1922" s="1" t="s">
        <v>129</v>
      </c>
    </row>
    <row r="1923" spans="1:4" ht="13.5">
      <c r="A1923" s="2">
        <v>3652253</v>
      </c>
      <c r="B1923" s="2" t="s">
        <v>6200</v>
      </c>
      <c r="C1923" s="2" t="s">
        <v>128</v>
      </c>
      <c r="D1923" s="2" t="s">
        <v>129</v>
      </c>
    </row>
    <row r="1924" spans="1:4" ht="13.5">
      <c r="A1924" s="1">
        <v>3652256</v>
      </c>
      <c r="B1924" s="1" t="s">
        <v>6200</v>
      </c>
      <c r="C1924" s="1" t="s">
        <v>6207</v>
      </c>
      <c r="D1924" s="1" t="s">
        <v>129</v>
      </c>
    </row>
    <row r="1925" spans="1:4" ht="13.5">
      <c r="A1925" s="2">
        <v>3652258</v>
      </c>
      <c r="B1925" s="2" t="s">
        <v>6200</v>
      </c>
      <c r="C1925" s="2" t="s">
        <v>130</v>
      </c>
      <c r="D1925" s="2" t="s">
        <v>129</v>
      </c>
    </row>
    <row r="1926" spans="1:4" ht="13.5">
      <c r="A1926" s="1">
        <v>3652259</v>
      </c>
      <c r="B1926" s="1" t="s">
        <v>6200</v>
      </c>
      <c r="C1926" s="1" t="s">
        <v>6208</v>
      </c>
      <c r="D1926" s="1" t="s">
        <v>129</v>
      </c>
    </row>
    <row r="1927" spans="1:4" ht="13.5">
      <c r="A1927" s="2">
        <v>3652260</v>
      </c>
      <c r="B1927" s="2" t="s">
        <v>6200</v>
      </c>
      <c r="C1927" s="2" t="s">
        <v>6209</v>
      </c>
      <c r="D1927" s="2" t="s">
        <v>129</v>
      </c>
    </row>
    <row r="1928" spans="1:4" ht="13.5">
      <c r="A1928" s="1">
        <v>3652263</v>
      </c>
      <c r="B1928" s="1" t="s">
        <v>6200</v>
      </c>
      <c r="C1928" s="1" t="s">
        <v>6210</v>
      </c>
      <c r="D1928" s="1" t="s">
        <v>129</v>
      </c>
    </row>
    <row r="1929" spans="1:4" ht="13.5">
      <c r="A1929" s="2">
        <v>3751485</v>
      </c>
      <c r="B1929" s="2" t="s">
        <v>6200</v>
      </c>
      <c r="C1929" s="2" t="s">
        <v>4426</v>
      </c>
      <c r="D1929" s="2" t="s">
        <v>450</v>
      </c>
    </row>
    <row r="1930" spans="1:4" ht="13.5">
      <c r="A1930" s="1">
        <v>3751646</v>
      </c>
      <c r="B1930" s="1" t="s">
        <v>6200</v>
      </c>
      <c r="C1930" s="1" t="s">
        <v>3034</v>
      </c>
      <c r="D1930" s="1" t="s">
        <v>7658</v>
      </c>
    </row>
    <row r="1931" spans="1:4" ht="13.5">
      <c r="A1931" s="2">
        <v>3751679</v>
      </c>
      <c r="B1931" s="2" t="s">
        <v>6200</v>
      </c>
      <c r="C1931" s="2" t="s">
        <v>4118</v>
      </c>
      <c r="D1931" s="2" t="s">
        <v>842</v>
      </c>
    </row>
    <row r="1932" spans="1:4" ht="13.5">
      <c r="A1932" s="1">
        <v>3751732</v>
      </c>
      <c r="B1932" s="1" t="s">
        <v>6200</v>
      </c>
      <c r="C1932" s="1" t="s">
        <v>6846</v>
      </c>
      <c r="D1932" s="1" t="s">
        <v>450</v>
      </c>
    </row>
    <row r="1933" spans="1:4" ht="13.5">
      <c r="A1933" s="2">
        <v>3751772</v>
      </c>
      <c r="B1933" s="2" t="s">
        <v>6200</v>
      </c>
      <c r="C1933" s="2" t="s">
        <v>3743</v>
      </c>
      <c r="D1933" s="2" t="s">
        <v>7658</v>
      </c>
    </row>
    <row r="1934" spans="1:4" ht="13.5">
      <c r="A1934" s="1">
        <v>3852037</v>
      </c>
      <c r="B1934" s="1" t="s">
        <v>6200</v>
      </c>
      <c r="C1934" s="1" t="s">
        <v>5933</v>
      </c>
      <c r="D1934" s="1" t="s">
        <v>4057</v>
      </c>
    </row>
    <row r="1935" spans="1:4" ht="13.5">
      <c r="A1935" s="2">
        <v>3852154</v>
      </c>
      <c r="B1935" s="2" t="s">
        <v>6200</v>
      </c>
      <c r="C1935" s="2" t="s">
        <v>5583</v>
      </c>
      <c r="D1935" s="2" t="s">
        <v>984</v>
      </c>
    </row>
    <row r="1936" spans="1:4" ht="13.5">
      <c r="A1936" s="1">
        <v>3852353</v>
      </c>
      <c r="B1936" s="1" t="s">
        <v>6200</v>
      </c>
      <c r="C1936" s="1" t="s">
        <v>3342</v>
      </c>
      <c r="D1936" s="1" t="s">
        <v>6743</v>
      </c>
    </row>
    <row r="1937" spans="1:4" ht="13.5">
      <c r="A1937" s="2">
        <v>3852358</v>
      </c>
      <c r="B1937" s="2" t="s">
        <v>6200</v>
      </c>
      <c r="C1937" s="2" t="s">
        <v>3374</v>
      </c>
      <c r="D1937" s="2" t="s">
        <v>6743</v>
      </c>
    </row>
    <row r="1938" spans="1:4" ht="13.5">
      <c r="A1938" s="1">
        <v>3852392</v>
      </c>
      <c r="B1938" s="1" t="s">
        <v>6200</v>
      </c>
      <c r="C1938" s="1" t="s">
        <v>4986</v>
      </c>
      <c r="D1938" s="1" t="s">
        <v>4773</v>
      </c>
    </row>
    <row r="1939" spans="1:4" ht="13.5">
      <c r="A1939" s="2">
        <v>3852393</v>
      </c>
      <c r="B1939" s="2" t="s">
        <v>6200</v>
      </c>
      <c r="C1939" s="2" t="s">
        <v>4987</v>
      </c>
      <c r="D1939" s="2" t="s">
        <v>4773</v>
      </c>
    </row>
    <row r="1940" spans="1:4" ht="13.5">
      <c r="A1940" s="1">
        <v>3852428</v>
      </c>
      <c r="B1940" s="1" t="s">
        <v>6200</v>
      </c>
      <c r="C1940" s="1" t="s">
        <v>6677</v>
      </c>
      <c r="D1940" s="1" t="s">
        <v>7298</v>
      </c>
    </row>
    <row r="1941" spans="1:4" ht="13.5">
      <c r="A1941" s="2">
        <v>3852429</v>
      </c>
      <c r="B1941" s="2" t="s">
        <v>6200</v>
      </c>
      <c r="C1941" s="2" t="s">
        <v>5356</v>
      </c>
      <c r="D1941" s="2" t="s">
        <v>7298</v>
      </c>
    </row>
    <row r="1942" spans="1:4" ht="13.5">
      <c r="A1942" s="1">
        <v>3552898</v>
      </c>
      <c r="B1942" s="1" t="s">
        <v>6211</v>
      </c>
      <c r="C1942" s="1" t="s">
        <v>4946</v>
      </c>
      <c r="D1942" s="1" t="s">
        <v>6373</v>
      </c>
    </row>
    <row r="1943" spans="1:4" ht="13.5">
      <c r="A1943" s="2">
        <v>3552876</v>
      </c>
      <c r="B1943" s="2" t="s">
        <v>6211</v>
      </c>
      <c r="C1943" s="2" t="s">
        <v>4319</v>
      </c>
      <c r="D1943" s="2" t="s">
        <v>7726</v>
      </c>
    </row>
    <row r="1944" spans="1:4" ht="13.5">
      <c r="A1944" s="1">
        <v>3552860</v>
      </c>
      <c r="B1944" s="1" t="s">
        <v>6211</v>
      </c>
      <c r="C1944" s="1" t="s">
        <v>4304</v>
      </c>
      <c r="D1944" s="1" t="s">
        <v>7726</v>
      </c>
    </row>
    <row r="1945" spans="1:4" ht="13.5">
      <c r="A1945" s="2">
        <v>3552897</v>
      </c>
      <c r="B1945" s="2" t="s">
        <v>6211</v>
      </c>
      <c r="C1945" s="2" t="s">
        <v>4364</v>
      </c>
      <c r="D1945" s="2" t="s">
        <v>6373</v>
      </c>
    </row>
    <row r="1946" spans="1:4" ht="13.5">
      <c r="A1946" s="1">
        <v>3552973</v>
      </c>
      <c r="B1946" s="1" t="s">
        <v>6211</v>
      </c>
      <c r="C1946" s="1" t="s">
        <v>3347</v>
      </c>
      <c r="D1946" s="1" t="s">
        <v>7726</v>
      </c>
    </row>
    <row r="1947" spans="1:4" ht="13.5">
      <c r="A1947" s="2">
        <v>3552642</v>
      </c>
      <c r="B1947" s="2" t="s">
        <v>4176</v>
      </c>
      <c r="C1947" s="2" t="s">
        <v>2482</v>
      </c>
      <c r="D1947" s="2" t="s">
        <v>6373</v>
      </c>
    </row>
    <row r="1948" spans="1:4" ht="13.5">
      <c r="A1948" s="1">
        <v>3361006</v>
      </c>
      <c r="B1948" s="1" t="s">
        <v>6212</v>
      </c>
      <c r="C1948" s="1" t="s">
        <v>5871</v>
      </c>
      <c r="D1948" s="1" t="s">
        <v>1155</v>
      </c>
    </row>
    <row r="1949" spans="1:4" ht="13.5">
      <c r="A1949" s="2">
        <v>3257460</v>
      </c>
      <c r="B1949" s="2" t="s">
        <v>6213</v>
      </c>
      <c r="C1949" s="2" t="s">
        <v>3322</v>
      </c>
      <c r="D1949" s="2" t="s">
        <v>2558</v>
      </c>
    </row>
    <row r="1950" spans="1:4" ht="13.5">
      <c r="A1950" s="1">
        <v>3257462</v>
      </c>
      <c r="B1950" s="1" t="s">
        <v>6213</v>
      </c>
      <c r="C1950" s="1" t="s">
        <v>4371</v>
      </c>
      <c r="D1950" s="1" t="s">
        <v>7020</v>
      </c>
    </row>
    <row r="1951" spans="1:4" ht="13.5">
      <c r="A1951" s="2">
        <v>3257488</v>
      </c>
      <c r="B1951" s="2" t="s">
        <v>6213</v>
      </c>
      <c r="C1951" s="2" t="s">
        <v>6866</v>
      </c>
      <c r="D1951" s="2" t="s">
        <v>7020</v>
      </c>
    </row>
    <row r="1952" spans="1:4" ht="13.5">
      <c r="A1952" s="1">
        <v>3257536</v>
      </c>
      <c r="B1952" s="1" t="s">
        <v>6213</v>
      </c>
      <c r="C1952" s="1" t="s">
        <v>115</v>
      </c>
      <c r="D1952" s="1" t="s">
        <v>2558</v>
      </c>
    </row>
    <row r="1953" spans="1:4" ht="13.5">
      <c r="A1953" s="2">
        <v>3257550</v>
      </c>
      <c r="B1953" s="2" t="s">
        <v>6213</v>
      </c>
      <c r="C1953" s="2" t="s">
        <v>3232</v>
      </c>
      <c r="D1953" s="2" t="s">
        <v>4659</v>
      </c>
    </row>
    <row r="1954" spans="1:4" ht="13.5">
      <c r="A1954" s="1">
        <v>3257571</v>
      </c>
      <c r="B1954" s="1" t="s">
        <v>6213</v>
      </c>
      <c r="C1954" s="1" t="s">
        <v>3233</v>
      </c>
      <c r="D1954" s="1" t="s">
        <v>4659</v>
      </c>
    </row>
    <row r="1955" spans="1:4" ht="13.5">
      <c r="A1955" s="2">
        <v>3360826</v>
      </c>
      <c r="B1955" s="2" t="s">
        <v>6213</v>
      </c>
      <c r="C1955" s="2" t="s">
        <v>2471</v>
      </c>
      <c r="D1955" s="2" t="s">
        <v>1074</v>
      </c>
    </row>
    <row r="1956" spans="1:4" ht="13.5">
      <c r="A1956" s="1">
        <v>3361173</v>
      </c>
      <c r="B1956" s="1" t="s">
        <v>6213</v>
      </c>
      <c r="C1956" s="1" t="s">
        <v>3782</v>
      </c>
      <c r="D1956" s="1" t="s">
        <v>2565</v>
      </c>
    </row>
    <row r="1957" spans="1:4" ht="13.5">
      <c r="A1957" s="2">
        <v>3361224</v>
      </c>
      <c r="B1957" s="2" t="s">
        <v>6213</v>
      </c>
      <c r="C1957" s="2" t="s">
        <v>4353</v>
      </c>
      <c r="D1957" s="2" t="s">
        <v>2565</v>
      </c>
    </row>
    <row r="1958" spans="1:4" ht="13.5">
      <c r="A1958" s="1">
        <v>3361253</v>
      </c>
      <c r="B1958" s="1" t="s">
        <v>6213</v>
      </c>
      <c r="C1958" s="1" t="s">
        <v>3290</v>
      </c>
      <c r="D1958" s="1" t="s">
        <v>1074</v>
      </c>
    </row>
    <row r="1959" spans="1:4" ht="13.5">
      <c r="A1959" s="2">
        <v>3361257</v>
      </c>
      <c r="B1959" s="2" t="s">
        <v>6213</v>
      </c>
      <c r="C1959" s="2" t="s">
        <v>4347</v>
      </c>
      <c r="D1959" s="2" t="s">
        <v>1155</v>
      </c>
    </row>
    <row r="1960" spans="1:4" ht="13.5">
      <c r="A1960" s="1">
        <v>3361259</v>
      </c>
      <c r="B1960" s="1" t="s">
        <v>6213</v>
      </c>
      <c r="C1960" s="1" t="s">
        <v>4245</v>
      </c>
      <c r="D1960" s="1" t="s">
        <v>1051</v>
      </c>
    </row>
    <row r="1961" spans="1:4" ht="13.5">
      <c r="A1961" s="2">
        <v>3361278</v>
      </c>
      <c r="B1961" s="2" t="s">
        <v>6213</v>
      </c>
      <c r="C1961" s="2" t="s">
        <v>6856</v>
      </c>
      <c r="D1961" s="2" t="s">
        <v>2120</v>
      </c>
    </row>
    <row r="1962" spans="1:4" ht="13.5">
      <c r="A1962" s="1">
        <v>3361353</v>
      </c>
      <c r="B1962" s="1" t="s">
        <v>6213</v>
      </c>
      <c r="C1962" s="1" t="s">
        <v>88</v>
      </c>
      <c r="D1962" s="1" t="s">
        <v>1051</v>
      </c>
    </row>
    <row r="1963" spans="1:4" ht="13.5">
      <c r="A1963" s="2">
        <v>3361366</v>
      </c>
      <c r="B1963" s="2" t="s">
        <v>6213</v>
      </c>
      <c r="C1963" s="2" t="s">
        <v>3278</v>
      </c>
      <c r="D1963" s="2" t="s">
        <v>1074</v>
      </c>
    </row>
    <row r="1964" spans="1:4" ht="13.5">
      <c r="A1964" s="1">
        <v>3361377</v>
      </c>
      <c r="B1964" s="1" t="s">
        <v>6213</v>
      </c>
      <c r="C1964" s="1" t="s">
        <v>4967</v>
      </c>
      <c r="D1964" s="1" t="s">
        <v>1155</v>
      </c>
    </row>
    <row r="1965" spans="1:4" ht="13.5">
      <c r="A1965" s="2">
        <v>3361398</v>
      </c>
      <c r="B1965" s="2" t="s">
        <v>6213</v>
      </c>
      <c r="C1965" s="2" t="s">
        <v>90</v>
      </c>
      <c r="D1965" s="2" t="s">
        <v>1051</v>
      </c>
    </row>
    <row r="1966" spans="1:4" ht="13.5">
      <c r="A1966" s="1">
        <v>3361412</v>
      </c>
      <c r="B1966" s="1" t="s">
        <v>6213</v>
      </c>
      <c r="C1966" s="1" t="s">
        <v>92</v>
      </c>
      <c r="D1966" s="1" t="s">
        <v>1051</v>
      </c>
    </row>
    <row r="1967" spans="1:4" ht="13.5">
      <c r="A1967" s="2">
        <v>3459096</v>
      </c>
      <c r="B1967" s="2" t="s">
        <v>6213</v>
      </c>
      <c r="C1967" s="2" t="s">
        <v>6533</v>
      </c>
      <c r="D1967" s="2" t="s">
        <v>7630</v>
      </c>
    </row>
    <row r="1968" spans="1:4" ht="13.5">
      <c r="A1968" s="1">
        <v>3361221</v>
      </c>
      <c r="B1968" s="1" t="s">
        <v>6213</v>
      </c>
      <c r="C1968" s="1" t="s">
        <v>4257</v>
      </c>
      <c r="D1968" s="1" t="s">
        <v>2565</v>
      </c>
    </row>
    <row r="1969" spans="1:4" ht="13.5">
      <c r="A1969" s="2">
        <v>3212311</v>
      </c>
      <c r="B1969" s="2" t="s">
        <v>6213</v>
      </c>
      <c r="C1969" s="2" t="s">
        <v>929</v>
      </c>
      <c r="D1969" s="2" t="s">
        <v>2558</v>
      </c>
    </row>
    <row r="1970" spans="1:4" ht="13.5">
      <c r="A1970" s="1">
        <v>3256830</v>
      </c>
      <c r="B1970" s="1" t="s">
        <v>6213</v>
      </c>
      <c r="C1970" s="1" t="s">
        <v>7454</v>
      </c>
      <c r="D1970" s="1" t="s">
        <v>2558</v>
      </c>
    </row>
    <row r="1971" spans="1:4" ht="13.5">
      <c r="A1971" s="2">
        <v>3256962</v>
      </c>
      <c r="B1971" s="2" t="s">
        <v>6213</v>
      </c>
      <c r="C1971" s="2" t="s">
        <v>6753</v>
      </c>
      <c r="D1971" s="2" t="s">
        <v>4013</v>
      </c>
    </row>
    <row r="1972" spans="1:4" ht="13.5">
      <c r="A1972" s="1">
        <v>3256992</v>
      </c>
      <c r="B1972" s="1" t="s">
        <v>6213</v>
      </c>
      <c r="C1972" s="1" t="s">
        <v>2447</v>
      </c>
      <c r="D1972" s="1" t="s">
        <v>4013</v>
      </c>
    </row>
    <row r="1973" spans="1:4" ht="13.5">
      <c r="A1973" s="2">
        <v>3257433</v>
      </c>
      <c r="B1973" s="2" t="s">
        <v>6213</v>
      </c>
      <c r="C1973" s="2" t="s">
        <v>6854</v>
      </c>
      <c r="D1973" s="2" t="s">
        <v>2558</v>
      </c>
    </row>
    <row r="1974" spans="1:4" ht="13.5">
      <c r="A1974" s="1">
        <v>3257455</v>
      </c>
      <c r="B1974" s="1" t="s">
        <v>6213</v>
      </c>
      <c r="C1974" s="1" t="s">
        <v>4357</v>
      </c>
      <c r="D1974" s="1" t="s">
        <v>2558</v>
      </c>
    </row>
    <row r="1975" spans="1:4" ht="13.5">
      <c r="A1975" s="2">
        <v>3553033</v>
      </c>
      <c r="B1975" s="2" t="s">
        <v>6214</v>
      </c>
      <c r="C1975" s="2" t="s">
        <v>79</v>
      </c>
      <c r="D1975" s="2" t="s">
        <v>5456</v>
      </c>
    </row>
    <row r="1976" spans="1:4" ht="13.5">
      <c r="A1976" s="1">
        <v>3553034</v>
      </c>
      <c r="B1976" s="1" t="s">
        <v>6214</v>
      </c>
      <c r="C1976" s="1" t="s">
        <v>5000</v>
      </c>
      <c r="D1976" s="1" t="s">
        <v>5456</v>
      </c>
    </row>
    <row r="1977" spans="1:4" ht="13.5">
      <c r="A1977" s="2">
        <v>3552942</v>
      </c>
      <c r="B1977" s="2" t="s">
        <v>6214</v>
      </c>
      <c r="C1977" s="2" t="s">
        <v>5626</v>
      </c>
      <c r="D1977" s="2" t="s">
        <v>5425</v>
      </c>
    </row>
    <row r="1978" spans="1:4" ht="13.5">
      <c r="A1978" s="1">
        <v>3552887</v>
      </c>
      <c r="B1978" s="1" t="s">
        <v>6214</v>
      </c>
      <c r="C1978" s="1" t="s">
        <v>4321</v>
      </c>
      <c r="D1978" s="1" t="s">
        <v>7726</v>
      </c>
    </row>
    <row r="1979" spans="1:4" ht="13.5">
      <c r="A1979" s="2">
        <v>3652199</v>
      </c>
      <c r="B1979" s="2" t="s">
        <v>6215</v>
      </c>
      <c r="C1979" s="2" t="s">
        <v>3469</v>
      </c>
      <c r="D1979" s="2" t="s">
        <v>6999</v>
      </c>
    </row>
    <row r="1980" spans="1:4" ht="13.5">
      <c r="A1980" s="1">
        <v>3652205</v>
      </c>
      <c r="B1980" s="1" t="s">
        <v>6215</v>
      </c>
      <c r="C1980" s="1" t="s">
        <v>4935</v>
      </c>
      <c r="D1980" s="1" t="s">
        <v>7559</v>
      </c>
    </row>
    <row r="1981" spans="1:4" ht="13.5">
      <c r="A1981" s="2">
        <v>3751672</v>
      </c>
      <c r="B1981" s="2" t="s">
        <v>6215</v>
      </c>
      <c r="C1981" s="2" t="s">
        <v>4251</v>
      </c>
      <c r="D1981" s="2" t="s">
        <v>5429</v>
      </c>
    </row>
    <row r="1982" spans="1:4" ht="13.5">
      <c r="A1982" s="1">
        <v>3751740</v>
      </c>
      <c r="B1982" s="1" t="s">
        <v>6215</v>
      </c>
      <c r="C1982" s="1" t="s">
        <v>2780</v>
      </c>
      <c r="D1982" s="1" t="s">
        <v>450</v>
      </c>
    </row>
    <row r="1983" spans="1:4" ht="13.5">
      <c r="A1983" s="2">
        <v>3751787</v>
      </c>
      <c r="B1983" s="2" t="s">
        <v>6215</v>
      </c>
      <c r="C1983" s="2" t="s">
        <v>3294</v>
      </c>
      <c r="D1983" s="2" t="s">
        <v>5429</v>
      </c>
    </row>
    <row r="1984" spans="1:4" ht="13.5">
      <c r="A1984" s="1">
        <v>3751794</v>
      </c>
      <c r="B1984" s="1" t="s">
        <v>6215</v>
      </c>
      <c r="C1984" s="1" t="s">
        <v>103</v>
      </c>
      <c r="D1984" s="1" t="s">
        <v>450</v>
      </c>
    </row>
    <row r="1985" spans="1:4" ht="13.5">
      <c r="A1985" s="2">
        <v>3751807</v>
      </c>
      <c r="B1985" s="2" t="s">
        <v>6215</v>
      </c>
      <c r="C1985" s="2" t="s">
        <v>6216</v>
      </c>
      <c r="D1985" s="2" t="s">
        <v>842</v>
      </c>
    </row>
    <row r="1986" spans="1:4" ht="13.5">
      <c r="A1986" s="1">
        <v>3751808</v>
      </c>
      <c r="B1986" s="1" t="s">
        <v>6215</v>
      </c>
      <c r="C1986" s="1" t="s">
        <v>6217</v>
      </c>
      <c r="D1986" s="1" t="s">
        <v>842</v>
      </c>
    </row>
    <row r="1987" spans="1:4" ht="13.5">
      <c r="A1987" s="2">
        <v>3851935</v>
      </c>
      <c r="B1987" s="2" t="s">
        <v>6215</v>
      </c>
      <c r="C1987" s="2" t="s">
        <v>2488</v>
      </c>
      <c r="D1987" s="2" t="s">
        <v>6457</v>
      </c>
    </row>
    <row r="1988" spans="1:4" ht="13.5">
      <c r="A1988" s="1">
        <v>3852149</v>
      </c>
      <c r="B1988" s="1" t="s">
        <v>6215</v>
      </c>
      <c r="C1988" s="1" t="s">
        <v>5011</v>
      </c>
      <c r="D1988" s="1" t="s">
        <v>1568</v>
      </c>
    </row>
    <row r="1989" spans="1:4" ht="13.5">
      <c r="A1989" s="2">
        <v>3852227</v>
      </c>
      <c r="B1989" s="2" t="s">
        <v>6215</v>
      </c>
      <c r="C1989" s="2" t="s">
        <v>4307</v>
      </c>
      <c r="D1989" s="2" t="s">
        <v>5302</v>
      </c>
    </row>
    <row r="1990" spans="1:4" ht="13.5">
      <c r="A1990" s="1">
        <v>3852295</v>
      </c>
      <c r="B1990" s="1" t="s">
        <v>6215</v>
      </c>
      <c r="C1990" s="1" t="s">
        <v>4315</v>
      </c>
      <c r="D1990" s="1" t="s">
        <v>5302</v>
      </c>
    </row>
    <row r="1991" spans="1:4" ht="13.5">
      <c r="A1991" s="2">
        <v>3852394</v>
      </c>
      <c r="B1991" s="2" t="s">
        <v>6215</v>
      </c>
      <c r="C1991" s="2" t="s">
        <v>4993</v>
      </c>
      <c r="D1991" s="2" t="s">
        <v>5302</v>
      </c>
    </row>
    <row r="1992" spans="1:4" ht="13.5">
      <c r="A1992" s="1">
        <v>3852404</v>
      </c>
      <c r="B1992" s="1" t="s">
        <v>6215</v>
      </c>
      <c r="C1992" s="1" t="s">
        <v>6218</v>
      </c>
      <c r="D1992" s="1" t="s">
        <v>5302</v>
      </c>
    </row>
    <row r="1993" spans="1:4" ht="13.5">
      <c r="A1993" s="2">
        <v>3552775</v>
      </c>
      <c r="B1993" s="2" t="s">
        <v>6215</v>
      </c>
      <c r="C1993" s="2" t="s">
        <v>6757</v>
      </c>
      <c r="D1993" s="2" t="s">
        <v>1067</v>
      </c>
    </row>
    <row r="1994" spans="1:4" ht="13.5">
      <c r="A1994" s="1">
        <v>3652064</v>
      </c>
      <c r="B1994" s="1" t="s">
        <v>6215</v>
      </c>
      <c r="C1994" s="1" t="s">
        <v>6872</v>
      </c>
      <c r="D1994" s="1" t="s">
        <v>6999</v>
      </c>
    </row>
    <row r="1995" spans="1:4" ht="13.5">
      <c r="A1995" s="2">
        <v>3652149</v>
      </c>
      <c r="B1995" s="2" t="s">
        <v>6215</v>
      </c>
      <c r="C1995" s="2" t="s">
        <v>5621</v>
      </c>
      <c r="D1995" s="2" t="s">
        <v>7559</v>
      </c>
    </row>
    <row r="1996" spans="1:4" ht="13.5">
      <c r="A1996" s="1">
        <v>3164267</v>
      </c>
      <c r="B1996" s="1" t="s">
        <v>6219</v>
      </c>
      <c r="C1996" s="1" t="s">
        <v>3296</v>
      </c>
      <c r="D1996" s="1" t="s">
        <v>4882</v>
      </c>
    </row>
    <row r="1997" spans="1:4" ht="13.5">
      <c r="A1997" s="2">
        <v>3163584</v>
      </c>
      <c r="B1997" s="2" t="s">
        <v>6219</v>
      </c>
      <c r="C1997" s="2" t="s">
        <v>411</v>
      </c>
      <c r="D1997" s="2" t="s">
        <v>2974</v>
      </c>
    </row>
    <row r="1998" spans="1:4" ht="13.5">
      <c r="A1998" s="1">
        <v>3163805</v>
      </c>
      <c r="B1998" s="1" t="s">
        <v>6219</v>
      </c>
      <c r="C1998" s="1" t="s">
        <v>6555</v>
      </c>
      <c r="D1998" s="1" t="s">
        <v>5453</v>
      </c>
    </row>
    <row r="1999" spans="1:4" ht="13.5">
      <c r="A1999" s="2">
        <v>3164409</v>
      </c>
      <c r="B1999" s="2" t="s">
        <v>6219</v>
      </c>
      <c r="C1999" s="2" t="s">
        <v>142</v>
      </c>
      <c r="D1999" s="2" t="s">
        <v>294</v>
      </c>
    </row>
    <row r="2000" spans="1:4" ht="13.5">
      <c r="A2000" s="1">
        <v>3164442</v>
      </c>
      <c r="B2000" s="1" t="s">
        <v>6219</v>
      </c>
      <c r="C2000" s="1" t="s">
        <v>867</v>
      </c>
      <c r="D2000" s="1" t="s">
        <v>4817</v>
      </c>
    </row>
    <row r="2001" spans="1:4" ht="13.5">
      <c r="A2001" s="2">
        <v>3256922</v>
      </c>
      <c r="B2001" s="2" t="s">
        <v>6219</v>
      </c>
      <c r="C2001" s="2" t="s">
        <v>5258</v>
      </c>
      <c r="D2001" s="2" t="s">
        <v>6472</v>
      </c>
    </row>
    <row r="2002" spans="1:4" ht="13.5">
      <c r="A2002" s="1">
        <v>3257079</v>
      </c>
      <c r="B2002" s="1" t="s">
        <v>6219</v>
      </c>
      <c r="C2002" s="1" t="s">
        <v>6559</v>
      </c>
      <c r="D2002" s="1" t="s">
        <v>2111</v>
      </c>
    </row>
    <row r="2003" spans="1:4" ht="13.5">
      <c r="A2003" s="2">
        <v>3257082</v>
      </c>
      <c r="B2003" s="2" t="s">
        <v>6219</v>
      </c>
      <c r="C2003" s="2" t="s">
        <v>5867</v>
      </c>
      <c r="D2003" s="2" t="s">
        <v>2934</v>
      </c>
    </row>
    <row r="2004" spans="1:4" ht="13.5">
      <c r="A2004" s="1">
        <v>3257549</v>
      </c>
      <c r="B2004" s="1" t="s">
        <v>6219</v>
      </c>
      <c r="C2004" s="1" t="s">
        <v>3523</v>
      </c>
      <c r="D2004" s="1" t="s">
        <v>4451</v>
      </c>
    </row>
    <row r="2005" spans="1:4" ht="13.5">
      <c r="A2005" s="2">
        <v>3257564</v>
      </c>
      <c r="B2005" s="2" t="s">
        <v>6219</v>
      </c>
      <c r="C2005" s="2" t="s">
        <v>482</v>
      </c>
      <c r="D2005" s="2" t="s">
        <v>7023</v>
      </c>
    </row>
    <row r="2006" spans="1:4" ht="13.5">
      <c r="A2006" s="1">
        <v>3257720</v>
      </c>
      <c r="B2006" s="1" t="s">
        <v>6219</v>
      </c>
      <c r="C2006" s="1" t="s">
        <v>6220</v>
      </c>
      <c r="D2006" s="1" t="s">
        <v>4451</v>
      </c>
    </row>
    <row r="2007" spans="1:4" ht="13.5">
      <c r="A2007" s="2">
        <v>3459761</v>
      </c>
      <c r="B2007" s="2" t="s">
        <v>6219</v>
      </c>
      <c r="C2007" s="2" t="s">
        <v>3332</v>
      </c>
      <c r="D2007" s="2" t="s">
        <v>1748</v>
      </c>
    </row>
    <row r="2008" spans="1:4" ht="13.5">
      <c r="A2008" s="1">
        <v>3459930</v>
      </c>
      <c r="B2008" s="1" t="s">
        <v>6219</v>
      </c>
      <c r="C2008" s="1" t="s">
        <v>3341</v>
      </c>
      <c r="D2008" s="1" t="s">
        <v>1748</v>
      </c>
    </row>
    <row r="2009" spans="1:4" ht="13.5">
      <c r="A2009" s="2">
        <v>3552968</v>
      </c>
      <c r="B2009" s="2" t="s">
        <v>6221</v>
      </c>
      <c r="C2009" s="2" t="s">
        <v>139</v>
      </c>
      <c r="D2009" s="2" t="s">
        <v>7691</v>
      </c>
    </row>
    <row r="2010" spans="1:4" ht="13.5">
      <c r="A2010" s="1">
        <v>3552850</v>
      </c>
      <c r="B2010" s="1" t="s">
        <v>6221</v>
      </c>
      <c r="C2010" s="1" t="s">
        <v>4338</v>
      </c>
      <c r="D2010" s="1" t="s">
        <v>1067</v>
      </c>
    </row>
    <row r="2011" spans="1:4" ht="13.5">
      <c r="A2011" s="2">
        <v>3552896</v>
      </c>
      <c r="B2011" s="2" t="s">
        <v>6221</v>
      </c>
      <c r="C2011" s="2" t="s">
        <v>4320</v>
      </c>
      <c r="D2011" s="2" t="s">
        <v>6373</v>
      </c>
    </row>
    <row r="2012" spans="1:4" ht="13.5">
      <c r="A2012" s="1">
        <v>3552864</v>
      </c>
      <c r="B2012" s="1" t="s">
        <v>6221</v>
      </c>
      <c r="C2012" s="1" t="s">
        <v>4278</v>
      </c>
      <c r="D2012" s="1" t="s">
        <v>1067</v>
      </c>
    </row>
    <row r="2013" spans="1:4" ht="13.5">
      <c r="A2013" s="2">
        <v>3552711</v>
      </c>
      <c r="B2013" s="2" t="s">
        <v>6222</v>
      </c>
      <c r="C2013" s="2" t="s">
        <v>4974</v>
      </c>
      <c r="D2013" s="2" t="s">
        <v>7691</v>
      </c>
    </row>
    <row r="2014" spans="1:4" ht="13.5">
      <c r="A2014" s="1">
        <v>3552712</v>
      </c>
      <c r="B2014" s="1" t="s">
        <v>6222</v>
      </c>
      <c r="C2014" s="1" t="s">
        <v>6785</v>
      </c>
      <c r="D2014" s="1" t="s">
        <v>7691</v>
      </c>
    </row>
    <row r="2015" spans="1:4" ht="13.5">
      <c r="A2015" s="2">
        <v>3552713</v>
      </c>
      <c r="B2015" s="2" t="s">
        <v>6222</v>
      </c>
      <c r="C2015" s="2" t="s">
        <v>5620</v>
      </c>
      <c r="D2015" s="2" t="s">
        <v>7691</v>
      </c>
    </row>
    <row r="2016" spans="1:4" ht="13.5">
      <c r="A2016" s="1">
        <v>3552766</v>
      </c>
      <c r="B2016" s="1" t="s">
        <v>6222</v>
      </c>
      <c r="C2016" s="1" t="s">
        <v>2497</v>
      </c>
      <c r="D2016" s="1" t="s">
        <v>972</v>
      </c>
    </row>
    <row r="2017" spans="1:4" ht="13.5">
      <c r="A2017" s="2">
        <v>3552918</v>
      </c>
      <c r="B2017" s="2" t="s">
        <v>6222</v>
      </c>
      <c r="C2017" s="2" t="s">
        <v>3044</v>
      </c>
      <c r="D2017" s="2" t="s">
        <v>972</v>
      </c>
    </row>
    <row r="2018" spans="1:4" ht="13.5">
      <c r="A2018" s="1">
        <v>3552983</v>
      </c>
      <c r="B2018" s="1" t="s">
        <v>6222</v>
      </c>
      <c r="C2018" s="1" t="s">
        <v>166</v>
      </c>
      <c r="D2018" s="1" t="s">
        <v>3488</v>
      </c>
    </row>
    <row r="2019" spans="1:4" ht="13.5">
      <c r="A2019" s="2">
        <v>3552984</v>
      </c>
      <c r="B2019" s="2" t="s">
        <v>6222</v>
      </c>
      <c r="C2019" s="2" t="s">
        <v>4895</v>
      </c>
      <c r="D2019" s="2" t="s">
        <v>3488</v>
      </c>
    </row>
    <row r="2020" spans="1:4" ht="13.5">
      <c r="A2020" s="1">
        <v>3553078</v>
      </c>
      <c r="B2020" s="1" t="s">
        <v>6222</v>
      </c>
      <c r="C2020" s="1" t="s">
        <v>3531</v>
      </c>
      <c r="D2020" s="1" t="s">
        <v>7170</v>
      </c>
    </row>
    <row r="2021" spans="1:4" ht="13.5">
      <c r="A2021" s="2">
        <v>3553095</v>
      </c>
      <c r="B2021" s="2" t="s">
        <v>6222</v>
      </c>
      <c r="C2021" s="2" t="s">
        <v>168</v>
      </c>
      <c r="D2021" s="2" t="s">
        <v>7691</v>
      </c>
    </row>
    <row r="2022" spans="1:4" ht="13.5">
      <c r="A2022" s="1">
        <v>3553099</v>
      </c>
      <c r="B2022" s="1" t="s">
        <v>6222</v>
      </c>
      <c r="C2022" s="1" t="s">
        <v>6223</v>
      </c>
      <c r="D2022" s="1" t="s">
        <v>7170</v>
      </c>
    </row>
    <row r="2023" spans="1:4" ht="13.5">
      <c r="A2023" s="2">
        <v>3553104</v>
      </c>
      <c r="B2023" s="2" t="s">
        <v>6222</v>
      </c>
      <c r="C2023" s="2" t="s">
        <v>6224</v>
      </c>
      <c r="D2023" s="2" t="s">
        <v>7691</v>
      </c>
    </row>
    <row r="2024" spans="1:4" ht="13.5">
      <c r="A2024" s="1">
        <v>3553113</v>
      </c>
      <c r="B2024" s="1" t="s">
        <v>6222</v>
      </c>
      <c r="C2024" s="1" t="s">
        <v>6225</v>
      </c>
      <c r="D2024" s="1" t="s">
        <v>7170</v>
      </c>
    </row>
    <row r="2025" spans="1:4" ht="13.5">
      <c r="A2025" s="2">
        <v>3553115</v>
      </c>
      <c r="B2025" s="2" t="s">
        <v>6222</v>
      </c>
      <c r="C2025" s="2" t="s">
        <v>6226</v>
      </c>
      <c r="D2025" s="2" t="s">
        <v>7170</v>
      </c>
    </row>
    <row r="2026" spans="1:4" ht="13.5">
      <c r="A2026" s="1">
        <v>3553119</v>
      </c>
      <c r="B2026" s="1" t="s">
        <v>6222</v>
      </c>
      <c r="C2026" s="1" t="s">
        <v>6227</v>
      </c>
      <c r="D2026" s="1" t="s">
        <v>7170</v>
      </c>
    </row>
    <row r="2027" spans="1:4" ht="13.5">
      <c r="A2027" s="2">
        <v>3553122</v>
      </c>
      <c r="B2027" s="2" t="s">
        <v>6222</v>
      </c>
      <c r="C2027" s="2" t="s">
        <v>6228</v>
      </c>
      <c r="D2027" s="2" t="s">
        <v>7170</v>
      </c>
    </row>
    <row r="2028" spans="1:4" ht="13.5">
      <c r="A2028" s="1">
        <v>3257517</v>
      </c>
      <c r="B2028" s="1" t="s">
        <v>6222</v>
      </c>
      <c r="C2028" s="1" t="s">
        <v>3539</v>
      </c>
      <c r="D2028" s="1" t="s">
        <v>682</v>
      </c>
    </row>
    <row r="2029" spans="1:4" ht="13.5">
      <c r="A2029" s="2">
        <v>3257526</v>
      </c>
      <c r="B2029" s="2" t="s">
        <v>6222</v>
      </c>
      <c r="C2029" s="2" t="s">
        <v>3707</v>
      </c>
      <c r="D2029" s="2" t="s">
        <v>682</v>
      </c>
    </row>
    <row r="2030" spans="1:4" ht="13.5">
      <c r="A2030" s="1">
        <v>3552710</v>
      </c>
      <c r="B2030" s="1" t="s">
        <v>6222</v>
      </c>
      <c r="C2030" s="1" t="s">
        <v>4973</v>
      </c>
      <c r="D2030" s="1" t="s">
        <v>7691</v>
      </c>
    </row>
    <row r="2031" spans="1:4" ht="13.5">
      <c r="A2031" s="2">
        <v>3552965</v>
      </c>
      <c r="B2031" s="2" t="s">
        <v>6229</v>
      </c>
      <c r="C2031" s="2" t="s">
        <v>3314</v>
      </c>
      <c r="D2031" s="2" t="s">
        <v>6902</v>
      </c>
    </row>
    <row r="2032" spans="1:4" ht="13.5">
      <c r="A2032" s="1">
        <v>3552959</v>
      </c>
      <c r="B2032" s="1" t="s">
        <v>6229</v>
      </c>
      <c r="C2032" s="1" t="s">
        <v>3375</v>
      </c>
      <c r="D2032" s="1" t="s">
        <v>6902</v>
      </c>
    </row>
    <row r="2033" spans="1:4" ht="13.5">
      <c r="A2033" s="2">
        <v>3257243</v>
      </c>
      <c r="B2033" s="2" t="s">
        <v>6230</v>
      </c>
      <c r="C2033" s="2" t="s">
        <v>4300</v>
      </c>
      <c r="D2033" s="2" t="s">
        <v>4021</v>
      </c>
    </row>
    <row r="2034" spans="1:4" ht="13.5">
      <c r="A2034" s="1">
        <v>3163128</v>
      </c>
      <c r="B2034" s="1" t="s">
        <v>6230</v>
      </c>
      <c r="C2034" s="1" t="s">
        <v>6829</v>
      </c>
      <c r="D2034" s="1" t="s">
        <v>5711</v>
      </c>
    </row>
    <row r="2035" spans="1:4" ht="13.5">
      <c r="A2035" s="2">
        <v>3459453</v>
      </c>
      <c r="B2035" s="2" t="s">
        <v>6231</v>
      </c>
      <c r="C2035" s="2" t="s">
        <v>2478</v>
      </c>
      <c r="D2035" s="2" t="s">
        <v>767</v>
      </c>
    </row>
    <row r="2036" spans="1:4" ht="13.5">
      <c r="A2036" s="1">
        <v>3459532</v>
      </c>
      <c r="B2036" s="1" t="s">
        <v>6231</v>
      </c>
      <c r="C2036" s="1" t="s">
        <v>4944</v>
      </c>
      <c r="D2036" s="1" t="s">
        <v>767</v>
      </c>
    </row>
    <row r="2037" spans="1:4" ht="13.5">
      <c r="A2037" s="2">
        <v>3552956</v>
      </c>
      <c r="B2037" s="2" t="s">
        <v>6232</v>
      </c>
      <c r="C2037" s="2" t="s">
        <v>4977</v>
      </c>
      <c r="D2037" s="2" t="s">
        <v>7549</v>
      </c>
    </row>
    <row r="2038" spans="1:4" ht="13.5">
      <c r="A2038" s="1">
        <v>3552771</v>
      </c>
      <c r="B2038" s="1" t="s">
        <v>6232</v>
      </c>
      <c r="C2038" s="1" t="s">
        <v>4318</v>
      </c>
      <c r="D2038" s="1" t="s">
        <v>5425</v>
      </c>
    </row>
    <row r="2039" spans="1:4" ht="13.5">
      <c r="A2039" s="2">
        <v>3552954</v>
      </c>
      <c r="B2039" s="2" t="s">
        <v>6232</v>
      </c>
      <c r="C2039" s="2" t="s">
        <v>4976</v>
      </c>
      <c r="D2039" s="2" t="s">
        <v>7549</v>
      </c>
    </row>
    <row r="2040" spans="1:4" ht="13.5">
      <c r="A2040" s="1">
        <v>3852269</v>
      </c>
      <c r="B2040" s="1" t="s">
        <v>6233</v>
      </c>
      <c r="C2040" s="1" t="s">
        <v>4265</v>
      </c>
      <c r="D2040" s="1" t="s">
        <v>7464</v>
      </c>
    </row>
    <row r="2041" spans="1:4" ht="13.5">
      <c r="A2041" s="2">
        <v>3852352</v>
      </c>
      <c r="B2041" s="2" t="s">
        <v>6233</v>
      </c>
      <c r="C2041" s="2" t="s">
        <v>3315</v>
      </c>
      <c r="D2041" s="2" t="s">
        <v>3212</v>
      </c>
    </row>
    <row r="2042" spans="1:4" ht="13.5">
      <c r="A2042" s="1">
        <v>3852367</v>
      </c>
      <c r="B2042" s="1" t="s">
        <v>6233</v>
      </c>
      <c r="C2042" s="1" t="s">
        <v>132</v>
      </c>
      <c r="D2042" s="1" t="s">
        <v>5302</v>
      </c>
    </row>
    <row r="2043" spans="1:4" ht="13.5">
      <c r="A2043" s="2">
        <v>3852369</v>
      </c>
      <c r="B2043" s="2" t="s">
        <v>6233</v>
      </c>
      <c r="C2043" s="2" t="s">
        <v>3536</v>
      </c>
      <c r="D2043" s="2" t="s">
        <v>5302</v>
      </c>
    </row>
    <row r="2044" spans="1:4" ht="13.5">
      <c r="A2044" s="1">
        <v>3852371</v>
      </c>
      <c r="B2044" s="1" t="s">
        <v>6233</v>
      </c>
      <c r="C2044" s="1" t="s">
        <v>3543</v>
      </c>
      <c r="D2044" s="1" t="s">
        <v>5302</v>
      </c>
    </row>
    <row r="2045" spans="1:4" ht="13.5">
      <c r="A2045" s="2">
        <v>3852372</v>
      </c>
      <c r="B2045" s="2" t="s">
        <v>6233</v>
      </c>
      <c r="C2045" s="2" t="s">
        <v>3365</v>
      </c>
      <c r="D2045" s="2" t="s">
        <v>3212</v>
      </c>
    </row>
    <row r="2046" spans="1:4" ht="13.5">
      <c r="A2046" s="1">
        <v>3852403</v>
      </c>
      <c r="B2046" s="1" t="s">
        <v>6233</v>
      </c>
      <c r="C2046" s="1" t="s">
        <v>201</v>
      </c>
      <c r="D2046" s="1" t="s">
        <v>5302</v>
      </c>
    </row>
    <row r="2047" spans="1:4" ht="13.5">
      <c r="A2047" s="2">
        <v>3852406</v>
      </c>
      <c r="B2047" s="2" t="s">
        <v>6233</v>
      </c>
      <c r="C2047" s="2" t="s">
        <v>153</v>
      </c>
      <c r="D2047" s="2" t="s">
        <v>4086</v>
      </c>
    </row>
    <row r="2048" spans="1:4" ht="13.5">
      <c r="A2048" s="1">
        <v>3852407</v>
      </c>
      <c r="B2048" s="1" t="s">
        <v>6233</v>
      </c>
      <c r="C2048" s="1" t="s">
        <v>154</v>
      </c>
      <c r="D2048" s="1" t="s">
        <v>4086</v>
      </c>
    </row>
    <row r="2049" spans="1:4" ht="13.5">
      <c r="A2049" s="2">
        <v>3550773</v>
      </c>
      <c r="B2049" s="2" t="s">
        <v>6233</v>
      </c>
      <c r="C2049" s="2" t="s">
        <v>4316</v>
      </c>
      <c r="D2049" s="2" t="s">
        <v>1067</v>
      </c>
    </row>
    <row r="2050" spans="1:4" ht="13.5">
      <c r="A2050" s="1">
        <v>3552836</v>
      </c>
      <c r="B2050" s="1" t="s">
        <v>6233</v>
      </c>
      <c r="C2050" s="1" t="s">
        <v>322</v>
      </c>
      <c r="D2050" s="1" t="s">
        <v>7726</v>
      </c>
    </row>
    <row r="2051" spans="1:4" ht="13.5">
      <c r="A2051" s="2">
        <v>3552851</v>
      </c>
      <c r="B2051" s="2" t="s">
        <v>6233</v>
      </c>
      <c r="C2051" s="2" t="s">
        <v>4995</v>
      </c>
      <c r="D2051" s="2" t="s">
        <v>1067</v>
      </c>
    </row>
    <row r="2052" spans="1:4" ht="13.5">
      <c r="A2052" s="1">
        <v>3552941</v>
      </c>
      <c r="B2052" s="1" t="s">
        <v>6233</v>
      </c>
      <c r="C2052" s="1" t="s">
        <v>5625</v>
      </c>
      <c r="D2052" s="1" t="s">
        <v>5425</v>
      </c>
    </row>
    <row r="2053" spans="1:4" ht="13.5">
      <c r="A2053" s="2">
        <v>3553013</v>
      </c>
      <c r="B2053" s="2" t="s">
        <v>6233</v>
      </c>
      <c r="C2053" s="2" t="s">
        <v>3691</v>
      </c>
      <c r="D2053" s="2" t="s">
        <v>5425</v>
      </c>
    </row>
    <row r="2054" spans="1:4" ht="13.5">
      <c r="A2054" s="1">
        <v>3852247</v>
      </c>
      <c r="B2054" s="1" t="s">
        <v>6233</v>
      </c>
      <c r="C2054" s="1" t="s">
        <v>6771</v>
      </c>
      <c r="D2054" s="1" t="s">
        <v>2093</v>
      </c>
    </row>
    <row r="2055" spans="1:4" ht="13.5">
      <c r="A2055" s="2">
        <v>3361264</v>
      </c>
      <c r="B2055" s="2" t="s">
        <v>4178</v>
      </c>
      <c r="C2055" s="2" t="s">
        <v>3245</v>
      </c>
      <c r="D2055" s="2" t="s">
        <v>2562</v>
      </c>
    </row>
    <row r="2056" spans="1:4" ht="13.5">
      <c r="A2056" s="1">
        <v>3361207</v>
      </c>
      <c r="B2056" s="1" t="s">
        <v>4178</v>
      </c>
      <c r="C2056" s="1" t="s">
        <v>6781</v>
      </c>
      <c r="D2056" s="1" t="s">
        <v>2382</v>
      </c>
    </row>
    <row r="2057" spans="1:4" ht="13.5">
      <c r="A2057" s="2">
        <v>3361378</v>
      </c>
      <c r="B2057" s="2" t="s">
        <v>4178</v>
      </c>
      <c r="C2057" s="2" t="s">
        <v>3303</v>
      </c>
      <c r="D2057" s="2" t="s">
        <v>2562</v>
      </c>
    </row>
    <row r="2058" spans="1:4" ht="13.5">
      <c r="A2058" s="1">
        <v>3459439</v>
      </c>
      <c r="B2058" s="1" t="s">
        <v>4178</v>
      </c>
      <c r="C2058" s="1" t="s">
        <v>4431</v>
      </c>
      <c r="D2058" s="1" t="s">
        <v>910</v>
      </c>
    </row>
    <row r="2059" spans="1:4" ht="13.5">
      <c r="A2059" s="2">
        <v>3164138</v>
      </c>
      <c r="B2059" s="2" t="s">
        <v>6234</v>
      </c>
      <c r="C2059" s="2" t="s">
        <v>4356</v>
      </c>
      <c r="D2059" s="2" t="s">
        <v>452</v>
      </c>
    </row>
    <row r="2060" spans="1:4" ht="13.5">
      <c r="A2060" s="1">
        <v>3164157</v>
      </c>
      <c r="B2060" s="1" t="s">
        <v>6234</v>
      </c>
      <c r="C2060" s="1" t="s">
        <v>5616</v>
      </c>
      <c r="D2060" s="1" t="s">
        <v>4000</v>
      </c>
    </row>
    <row r="2061" spans="1:4" ht="13.5">
      <c r="A2061" s="2">
        <v>3164209</v>
      </c>
      <c r="B2061" s="2" t="s">
        <v>6234</v>
      </c>
      <c r="C2061" s="2" t="s">
        <v>3330</v>
      </c>
      <c r="D2061" s="2" t="s">
        <v>2596</v>
      </c>
    </row>
    <row r="2062" spans="1:4" ht="13.5">
      <c r="A2062" s="1">
        <v>3164327</v>
      </c>
      <c r="B2062" s="1" t="s">
        <v>6234</v>
      </c>
      <c r="C2062" s="1" t="s">
        <v>177</v>
      </c>
      <c r="D2062" s="1" t="s">
        <v>2596</v>
      </c>
    </row>
    <row r="2063" spans="1:4" ht="13.5">
      <c r="A2063" s="2">
        <v>3164448</v>
      </c>
      <c r="B2063" s="2" t="s">
        <v>6234</v>
      </c>
      <c r="C2063" s="2" t="s">
        <v>179</v>
      </c>
      <c r="D2063" s="2" t="s">
        <v>4000</v>
      </c>
    </row>
    <row r="2064" spans="1:4" ht="13.5">
      <c r="A2064" s="1">
        <v>3257254</v>
      </c>
      <c r="B2064" s="1" t="s">
        <v>6234</v>
      </c>
      <c r="C2064" s="1" t="s">
        <v>4366</v>
      </c>
      <c r="D2064" s="1" t="s">
        <v>5808</v>
      </c>
    </row>
    <row r="2065" spans="1:4" ht="13.5">
      <c r="A2065" s="2">
        <v>3257469</v>
      </c>
      <c r="B2065" s="2" t="s">
        <v>6234</v>
      </c>
      <c r="C2065" s="2" t="s">
        <v>6864</v>
      </c>
      <c r="D2065" s="2" t="s">
        <v>7020</v>
      </c>
    </row>
    <row r="2066" spans="1:4" ht="13.5">
      <c r="A2066" s="1">
        <v>3257543</v>
      </c>
      <c r="B2066" s="1" t="s">
        <v>6234</v>
      </c>
      <c r="C2066" s="1" t="s">
        <v>3708</v>
      </c>
      <c r="D2066" s="1" t="s">
        <v>5808</v>
      </c>
    </row>
    <row r="2067" spans="1:4" ht="13.5">
      <c r="A2067" s="2">
        <v>3257711</v>
      </c>
      <c r="B2067" s="2" t="s">
        <v>6234</v>
      </c>
      <c r="C2067" s="2" t="s">
        <v>135</v>
      </c>
      <c r="D2067" s="2" t="s">
        <v>7020</v>
      </c>
    </row>
    <row r="2068" spans="1:4" ht="13.5">
      <c r="A2068" s="1">
        <v>3361096</v>
      </c>
      <c r="B2068" s="1" t="s">
        <v>6234</v>
      </c>
      <c r="C2068" s="1" t="s">
        <v>6762</v>
      </c>
      <c r="D2068" s="1" t="s">
        <v>4881</v>
      </c>
    </row>
    <row r="2069" spans="1:4" ht="13.5">
      <c r="A2069" s="2">
        <v>3164156</v>
      </c>
      <c r="B2069" s="2" t="s">
        <v>6234</v>
      </c>
      <c r="C2069" s="2" t="s">
        <v>6235</v>
      </c>
      <c r="D2069" s="2" t="s">
        <v>452</v>
      </c>
    </row>
    <row r="2070" spans="1:4" ht="13.5">
      <c r="A2070" s="1">
        <v>3459187</v>
      </c>
      <c r="B2070" s="1" t="s">
        <v>6234</v>
      </c>
      <c r="C2070" s="1" t="s">
        <v>6534</v>
      </c>
      <c r="D2070" s="1" t="s">
        <v>5715</v>
      </c>
    </row>
    <row r="2071" spans="1:4" ht="13.5">
      <c r="A2071" s="2">
        <v>3459234</v>
      </c>
      <c r="B2071" s="2" t="s">
        <v>6234</v>
      </c>
      <c r="C2071" s="2" t="s">
        <v>5861</v>
      </c>
      <c r="D2071" s="2" t="s">
        <v>2885</v>
      </c>
    </row>
    <row r="2072" spans="1:4" ht="13.5">
      <c r="A2072" s="1">
        <v>3459242</v>
      </c>
      <c r="B2072" s="1" t="s">
        <v>6234</v>
      </c>
      <c r="C2072" s="1" t="s">
        <v>2500</v>
      </c>
      <c r="D2072" s="1" t="s">
        <v>941</v>
      </c>
    </row>
    <row r="2073" spans="1:4" ht="13.5">
      <c r="A2073" s="2">
        <v>3459243</v>
      </c>
      <c r="B2073" s="2" t="s">
        <v>6234</v>
      </c>
      <c r="C2073" s="2" t="s">
        <v>2487</v>
      </c>
      <c r="D2073" s="2" t="s">
        <v>941</v>
      </c>
    </row>
    <row r="2074" spans="1:4" ht="13.5">
      <c r="A2074" s="1">
        <v>3459498</v>
      </c>
      <c r="B2074" s="1" t="s">
        <v>6234</v>
      </c>
      <c r="C2074" s="1" t="s">
        <v>143</v>
      </c>
      <c r="D2074" s="1" t="s">
        <v>7126</v>
      </c>
    </row>
    <row r="2075" spans="1:4" ht="13.5">
      <c r="A2075" s="2">
        <v>3459634</v>
      </c>
      <c r="B2075" s="2" t="s">
        <v>6234</v>
      </c>
      <c r="C2075" s="2" t="s">
        <v>4369</v>
      </c>
      <c r="D2075" s="2" t="s">
        <v>724</v>
      </c>
    </row>
    <row r="2076" spans="1:4" ht="13.5">
      <c r="A2076" s="1">
        <v>3459685</v>
      </c>
      <c r="B2076" s="1" t="s">
        <v>6234</v>
      </c>
      <c r="C2076" s="1" t="s">
        <v>865</v>
      </c>
      <c r="D2076" s="1" t="s">
        <v>2106</v>
      </c>
    </row>
    <row r="2077" spans="1:4" ht="13.5">
      <c r="A2077" s="2">
        <v>3459753</v>
      </c>
      <c r="B2077" s="2" t="s">
        <v>6234</v>
      </c>
      <c r="C2077" s="2" t="s">
        <v>3364</v>
      </c>
      <c r="D2077" s="2" t="s">
        <v>7126</v>
      </c>
    </row>
    <row r="2078" spans="1:4" ht="13.5">
      <c r="A2078" s="1">
        <v>3459809</v>
      </c>
      <c r="B2078" s="1" t="s">
        <v>6234</v>
      </c>
      <c r="C2078" s="1" t="s">
        <v>3267</v>
      </c>
      <c r="D2078" s="1" t="s">
        <v>724</v>
      </c>
    </row>
    <row r="2079" spans="1:4" ht="13.5">
      <c r="A2079" s="2">
        <v>3459810</v>
      </c>
      <c r="B2079" s="2" t="s">
        <v>6234</v>
      </c>
      <c r="C2079" s="2" t="s">
        <v>4934</v>
      </c>
      <c r="D2079" s="2" t="s">
        <v>724</v>
      </c>
    </row>
    <row r="2080" spans="1:4" ht="13.5">
      <c r="A2080" s="1">
        <v>3652103</v>
      </c>
      <c r="B2080" s="1" t="s">
        <v>6234</v>
      </c>
      <c r="C2080" s="1" t="s">
        <v>4275</v>
      </c>
      <c r="D2080" s="1" t="s">
        <v>5506</v>
      </c>
    </row>
    <row r="2081" spans="1:4" ht="13.5">
      <c r="A2081" s="2">
        <v>3652133</v>
      </c>
      <c r="B2081" s="2" t="s">
        <v>6234</v>
      </c>
      <c r="C2081" s="2" t="s">
        <v>5630</v>
      </c>
      <c r="D2081" s="2" t="s">
        <v>5506</v>
      </c>
    </row>
    <row r="2082" spans="1:4" ht="13.5">
      <c r="A2082" s="1">
        <v>3553108</v>
      </c>
      <c r="B2082" s="1" t="s">
        <v>6236</v>
      </c>
      <c r="C2082" s="1" t="s">
        <v>3702</v>
      </c>
      <c r="D2082" s="1" t="s">
        <v>1067</v>
      </c>
    </row>
    <row r="2083" spans="1:4" ht="13.5">
      <c r="A2083" s="2">
        <v>3552966</v>
      </c>
      <c r="B2083" s="2" t="s">
        <v>6236</v>
      </c>
      <c r="C2083" s="2" t="s">
        <v>146</v>
      </c>
      <c r="D2083" s="2" t="s">
        <v>777</v>
      </c>
    </row>
    <row r="2084" spans="1:4" ht="13.5">
      <c r="A2084" s="1">
        <v>3552763</v>
      </c>
      <c r="B2084" s="1" t="s">
        <v>6236</v>
      </c>
      <c r="C2084" s="1" t="s">
        <v>4317</v>
      </c>
      <c r="D2084" s="1" t="s">
        <v>5456</v>
      </c>
    </row>
    <row r="2085" spans="1:4" ht="13.5">
      <c r="A2085" s="2">
        <v>3552967</v>
      </c>
      <c r="B2085" s="2" t="s">
        <v>6236</v>
      </c>
      <c r="C2085" s="2" t="s">
        <v>78</v>
      </c>
      <c r="D2085" s="2" t="s">
        <v>777</v>
      </c>
    </row>
    <row r="2086" spans="1:4" ht="13.5">
      <c r="A2086" s="1">
        <v>3552976</v>
      </c>
      <c r="B2086" s="1" t="s">
        <v>6236</v>
      </c>
      <c r="C2086" s="1" t="s">
        <v>3458</v>
      </c>
      <c r="D2086" s="1" t="s">
        <v>5456</v>
      </c>
    </row>
    <row r="2087" spans="1:4" ht="13.5">
      <c r="A2087" s="2">
        <v>3553037</v>
      </c>
      <c r="B2087" s="2" t="s">
        <v>6236</v>
      </c>
      <c r="C2087" s="2" t="s">
        <v>140</v>
      </c>
      <c r="D2087" s="2" t="s">
        <v>1067</v>
      </c>
    </row>
    <row r="2088" spans="1:4" ht="13.5">
      <c r="A2088" s="1">
        <v>3553055</v>
      </c>
      <c r="B2088" s="1" t="s">
        <v>6236</v>
      </c>
      <c r="C2088" s="1" t="s">
        <v>148</v>
      </c>
      <c r="D2088" s="1" t="s">
        <v>149</v>
      </c>
    </row>
    <row r="2089" spans="1:4" ht="13.5">
      <c r="A2089" s="2">
        <v>3553056</v>
      </c>
      <c r="B2089" s="2" t="s">
        <v>6236</v>
      </c>
      <c r="C2089" s="2" t="s">
        <v>150</v>
      </c>
      <c r="D2089" s="2" t="s">
        <v>149</v>
      </c>
    </row>
    <row r="2090" spans="1:4" ht="13.5">
      <c r="A2090" s="1">
        <v>3552939</v>
      </c>
      <c r="B2090" s="1" t="s">
        <v>6236</v>
      </c>
      <c r="C2090" s="1" t="s">
        <v>4997</v>
      </c>
      <c r="D2090" s="1" t="s">
        <v>5456</v>
      </c>
    </row>
    <row r="2091" spans="1:4" ht="13.5">
      <c r="A2091" s="2">
        <v>3361300</v>
      </c>
      <c r="B2091" s="2" t="s">
        <v>6237</v>
      </c>
      <c r="C2091" s="2" t="s">
        <v>3712</v>
      </c>
      <c r="D2091" s="2" t="s">
        <v>3587</v>
      </c>
    </row>
    <row r="2092" spans="1:4" ht="13.5">
      <c r="A2092" s="1">
        <v>3164127</v>
      </c>
      <c r="B2092" s="1" t="s">
        <v>6237</v>
      </c>
      <c r="C2092" s="1" t="s">
        <v>6850</v>
      </c>
      <c r="D2092" s="1" t="s">
        <v>5063</v>
      </c>
    </row>
    <row r="2093" spans="1:4" ht="13.5">
      <c r="A2093" s="2">
        <v>3361161</v>
      </c>
      <c r="B2093" s="2" t="s">
        <v>6237</v>
      </c>
      <c r="C2093" s="2" t="s">
        <v>6764</v>
      </c>
      <c r="D2093" s="2" t="s">
        <v>2582</v>
      </c>
    </row>
    <row r="2094" spans="1:4" ht="13.5">
      <c r="A2094" s="1">
        <v>3361310</v>
      </c>
      <c r="B2094" s="1" t="s">
        <v>6237</v>
      </c>
      <c r="C2094" s="1" t="s">
        <v>3714</v>
      </c>
      <c r="D2094" s="1" t="s">
        <v>3587</v>
      </c>
    </row>
    <row r="2095" spans="1:4" ht="13.5">
      <c r="A2095" s="2">
        <v>3459099</v>
      </c>
      <c r="B2095" s="2" t="s">
        <v>6237</v>
      </c>
      <c r="C2095" s="2" t="s">
        <v>189</v>
      </c>
      <c r="D2095" s="2" t="s">
        <v>5486</v>
      </c>
    </row>
    <row r="2096" spans="1:4" ht="13.5">
      <c r="A2096" s="1">
        <v>3459487</v>
      </c>
      <c r="B2096" s="1" t="s">
        <v>6237</v>
      </c>
      <c r="C2096" s="1" t="s">
        <v>5884</v>
      </c>
      <c r="D2096" s="1" t="s">
        <v>2855</v>
      </c>
    </row>
    <row r="2097" spans="1:4" ht="13.5">
      <c r="A2097" s="2">
        <v>3459624</v>
      </c>
      <c r="B2097" s="2" t="s">
        <v>6237</v>
      </c>
      <c r="C2097" s="2" t="s">
        <v>4274</v>
      </c>
      <c r="D2097" s="2" t="s">
        <v>5486</v>
      </c>
    </row>
    <row r="2098" spans="1:4" ht="13.5">
      <c r="A2098" s="1">
        <v>3459334</v>
      </c>
      <c r="B2098" s="1" t="s">
        <v>6238</v>
      </c>
      <c r="C2098" s="1" t="s">
        <v>5849</v>
      </c>
      <c r="D2098" s="1" t="s">
        <v>2554</v>
      </c>
    </row>
    <row r="2099" spans="1:4" ht="13.5">
      <c r="A2099" s="2">
        <v>3459409</v>
      </c>
      <c r="B2099" s="2" t="s">
        <v>6238</v>
      </c>
      <c r="C2099" s="2" t="s">
        <v>6546</v>
      </c>
      <c r="D2099" s="2" t="s">
        <v>7630</v>
      </c>
    </row>
    <row r="2100" spans="1:4" ht="13.5">
      <c r="A2100" s="1">
        <v>3459450</v>
      </c>
      <c r="B2100" s="1" t="s">
        <v>6238</v>
      </c>
      <c r="C2100" s="1" t="s">
        <v>4417</v>
      </c>
      <c r="D2100" s="1" t="s">
        <v>3215</v>
      </c>
    </row>
    <row r="2101" spans="1:4" ht="13.5">
      <c r="A2101" s="2">
        <v>3459468</v>
      </c>
      <c r="B2101" s="2" t="s">
        <v>6238</v>
      </c>
      <c r="C2101" s="2" t="s">
        <v>2443</v>
      </c>
      <c r="D2101" s="2" t="s">
        <v>2855</v>
      </c>
    </row>
    <row r="2102" spans="1:4" ht="13.5">
      <c r="A2102" s="1">
        <v>3459769</v>
      </c>
      <c r="B2102" s="1" t="s">
        <v>6238</v>
      </c>
      <c r="C2102" s="1" t="s">
        <v>172</v>
      </c>
      <c r="D2102" s="1" t="s">
        <v>2567</v>
      </c>
    </row>
    <row r="2103" spans="1:4" ht="13.5">
      <c r="A2103" s="2">
        <v>3552643</v>
      </c>
      <c r="B2103" s="2" t="s">
        <v>6238</v>
      </c>
      <c r="C2103" s="2" t="s">
        <v>5876</v>
      </c>
      <c r="D2103" s="2" t="s">
        <v>6373</v>
      </c>
    </row>
    <row r="2104" spans="1:4" ht="13.5">
      <c r="A2104" s="1">
        <v>3553016</v>
      </c>
      <c r="B2104" s="1" t="s">
        <v>6239</v>
      </c>
      <c r="C2104" s="1" t="s">
        <v>3694</v>
      </c>
      <c r="D2104" s="1" t="s">
        <v>6692</v>
      </c>
    </row>
    <row r="2105" spans="1:4" ht="13.5">
      <c r="A2105" s="2">
        <v>3552762</v>
      </c>
      <c r="B2105" s="2" t="s">
        <v>6239</v>
      </c>
      <c r="C2105" s="2" t="s">
        <v>4250</v>
      </c>
      <c r="D2105" s="2" t="s">
        <v>6373</v>
      </c>
    </row>
    <row r="2106" spans="1:4" ht="13.5">
      <c r="A2106" s="1">
        <v>3552829</v>
      </c>
      <c r="B2106" s="1" t="s">
        <v>6239</v>
      </c>
      <c r="C2106" s="1" t="s">
        <v>4264</v>
      </c>
      <c r="D2106" s="1" t="s">
        <v>777</v>
      </c>
    </row>
    <row r="2107" spans="1:4" ht="13.5">
      <c r="A2107" s="2">
        <v>3552878</v>
      </c>
      <c r="B2107" s="2" t="s">
        <v>6239</v>
      </c>
      <c r="C2107" s="2" t="s">
        <v>5623</v>
      </c>
      <c r="D2107" s="2" t="s">
        <v>777</v>
      </c>
    </row>
    <row r="2108" spans="1:4" ht="13.5">
      <c r="A2108" s="1">
        <v>3552895</v>
      </c>
      <c r="B2108" s="1" t="s">
        <v>6239</v>
      </c>
      <c r="C2108" s="1" t="s">
        <v>4376</v>
      </c>
      <c r="D2108" s="1" t="s">
        <v>6373</v>
      </c>
    </row>
    <row r="2109" spans="1:4" ht="13.5">
      <c r="A2109" s="2">
        <v>3552899</v>
      </c>
      <c r="B2109" s="2" t="s">
        <v>6239</v>
      </c>
      <c r="C2109" s="2" t="s">
        <v>5624</v>
      </c>
      <c r="D2109" s="2" t="s">
        <v>6373</v>
      </c>
    </row>
    <row r="2110" spans="1:4" ht="13.5">
      <c r="A2110" s="1">
        <v>3552920</v>
      </c>
      <c r="B2110" s="1" t="s">
        <v>6239</v>
      </c>
      <c r="C2110" s="1" t="s">
        <v>5635</v>
      </c>
      <c r="D2110" s="1" t="s">
        <v>6373</v>
      </c>
    </row>
    <row r="2111" spans="1:4" ht="13.5">
      <c r="A2111" s="2">
        <v>3552957</v>
      </c>
      <c r="B2111" s="2" t="s">
        <v>6239</v>
      </c>
      <c r="C2111" s="2" t="s">
        <v>5629</v>
      </c>
      <c r="D2111" s="2" t="s">
        <v>6373</v>
      </c>
    </row>
    <row r="2112" spans="1:4" ht="13.5">
      <c r="A2112" s="1">
        <v>3552958</v>
      </c>
      <c r="B2112" s="1" t="s">
        <v>6239</v>
      </c>
      <c r="C2112" s="1" t="s">
        <v>3689</v>
      </c>
      <c r="D2112" s="1" t="s">
        <v>6373</v>
      </c>
    </row>
    <row r="2113" spans="1:4" ht="13.5">
      <c r="A2113" s="2">
        <v>3553014</v>
      </c>
      <c r="B2113" s="2" t="s">
        <v>6239</v>
      </c>
      <c r="C2113" s="2" t="s">
        <v>3692</v>
      </c>
      <c r="D2113" s="2" t="s">
        <v>5425</v>
      </c>
    </row>
    <row r="2114" spans="1:4" ht="13.5">
      <c r="A2114" s="1">
        <v>3553015</v>
      </c>
      <c r="B2114" s="1" t="s">
        <v>6239</v>
      </c>
      <c r="C2114" s="1" t="s">
        <v>3693</v>
      </c>
      <c r="D2114" s="1" t="s">
        <v>5425</v>
      </c>
    </row>
    <row r="2115" spans="1:4" ht="13.5">
      <c r="A2115" s="2">
        <v>3553017</v>
      </c>
      <c r="B2115" s="2" t="s">
        <v>6239</v>
      </c>
      <c r="C2115" s="2" t="s">
        <v>3695</v>
      </c>
      <c r="D2115" s="2" t="s">
        <v>6692</v>
      </c>
    </row>
    <row r="2116" spans="1:4" ht="13.5">
      <c r="A2116" s="1">
        <v>3553018</v>
      </c>
      <c r="B2116" s="1" t="s">
        <v>6239</v>
      </c>
      <c r="C2116" s="1" t="s">
        <v>82</v>
      </c>
      <c r="D2116" s="1" t="s">
        <v>5425</v>
      </c>
    </row>
    <row r="2117" spans="1:4" ht="13.5">
      <c r="A2117" s="2">
        <v>3553105</v>
      </c>
      <c r="B2117" s="2" t="s">
        <v>6239</v>
      </c>
      <c r="C2117" s="2" t="s">
        <v>151</v>
      </c>
      <c r="D2117" s="2" t="s">
        <v>5425</v>
      </c>
    </row>
    <row r="2118" spans="1:4" ht="13.5">
      <c r="A2118" s="1">
        <v>3553106</v>
      </c>
      <c r="B2118" s="1" t="s">
        <v>6239</v>
      </c>
      <c r="C2118" s="1" t="s">
        <v>3701</v>
      </c>
      <c r="D2118" s="1" t="s">
        <v>5425</v>
      </c>
    </row>
    <row r="2119" spans="1:4" ht="13.5">
      <c r="A2119" s="2">
        <v>3553107</v>
      </c>
      <c r="B2119" s="2" t="s">
        <v>6239</v>
      </c>
      <c r="C2119" s="2" t="s">
        <v>195</v>
      </c>
      <c r="D2119" s="2" t="s">
        <v>5425</v>
      </c>
    </row>
    <row r="2120" spans="1:4" ht="13.5">
      <c r="A2120" s="1">
        <v>3751805</v>
      </c>
      <c r="B2120" s="1" t="s">
        <v>6240</v>
      </c>
      <c r="C2120" s="1" t="s">
        <v>892</v>
      </c>
      <c r="D2120" s="1" t="s">
        <v>4076</v>
      </c>
    </row>
    <row r="2121" spans="1:4" ht="13.5">
      <c r="A2121" s="2">
        <v>3163842</v>
      </c>
      <c r="B2121" s="2" t="s">
        <v>6240</v>
      </c>
      <c r="C2121" s="2" t="s">
        <v>4792</v>
      </c>
      <c r="D2121" s="2" t="s">
        <v>5447</v>
      </c>
    </row>
    <row r="2122" spans="1:4" ht="13.5">
      <c r="A2122" s="1">
        <v>3164179</v>
      </c>
      <c r="B2122" s="1" t="s">
        <v>6240</v>
      </c>
      <c r="C2122" s="1" t="s">
        <v>6851</v>
      </c>
      <c r="D2122" s="1" t="s">
        <v>452</v>
      </c>
    </row>
    <row r="2123" spans="1:4" ht="13.5">
      <c r="A2123" s="2">
        <v>3164317</v>
      </c>
      <c r="B2123" s="2" t="s">
        <v>6240</v>
      </c>
      <c r="C2123" s="2" t="s">
        <v>4799</v>
      </c>
      <c r="D2123" s="2" t="s">
        <v>5447</v>
      </c>
    </row>
    <row r="2124" spans="1:4" ht="13.5">
      <c r="A2124" s="1">
        <v>3164356</v>
      </c>
      <c r="B2124" s="1" t="s">
        <v>6240</v>
      </c>
      <c r="C2124" s="1" t="s">
        <v>2688</v>
      </c>
      <c r="D2124" s="1" t="s">
        <v>7340</v>
      </c>
    </row>
    <row r="2125" spans="1:4" ht="13.5">
      <c r="A2125" s="2">
        <v>3256601</v>
      </c>
      <c r="B2125" s="2" t="s">
        <v>6240</v>
      </c>
      <c r="C2125" s="2" t="s">
        <v>6815</v>
      </c>
      <c r="D2125" s="2" t="s">
        <v>2593</v>
      </c>
    </row>
    <row r="2126" spans="1:4" ht="13.5">
      <c r="A2126" s="1">
        <v>3257231</v>
      </c>
      <c r="B2126" s="1" t="s">
        <v>6240</v>
      </c>
      <c r="C2126" s="1" t="s">
        <v>2491</v>
      </c>
      <c r="D2126" s="1" t="s">
        <v>4846</v>
      </c>
    </row>
    <row r="2127" spans="1:4" ht="13.5">
      <c r="A2127" s="2">
        <v>3257321</v>
      </c>
      <c r="B2127" s="2" t="s">
        <v>6240</v>
      </c>
      <c r="C2127" s="2" t="s">
        <v>5269</v>
      </c>
      <c r="D2127" s="2" t="s">
        <v>4846</v>
      </c>
    </row>
    <row r="2128" spans="1:4" ht="13.5">
      <c r="A2128" s="1">
        <v>3257602</v>
      </c>
      <c r="B2128" s="1" t="s">
        <v>6240</v>
      </c>
      <c r="C2128" s="1" t="s">
        <v>3724</v>
      </c>
      <c r="D2128" s="1" t="s">
        <v>992</v>
      </c>
    </row>
    <row r="2129" spans="1:4" ht="13.5">
      <c r="A2129" s="2">
        <v>3257660</v>
      </c>
      <c r="B2129" s="2" t="s">
        <v>6240</v>
      </c>
      <c r="C2129" s="2" t="s">
        <v>2689</v>
      </c>
      <c r="D2129" s="2" t="s">
        <v>592</v>
      </c>
    </row>
    <row r="2130" spans="1:4" ht="13.5">
      <c r="A2130" s="1">
        <v>3257663</v>
      </c>
      <c r="B2130" s="1" t="s">
        <v>6240</v>
      </c>
      <c r="C2130" s="1" t="s">
        <v>2690</v>
      </c>
      <c r="D2130" s="1" t="s">
        <v>592</v>
      </c>
    </row>
    <row r="2131" spans="1:4" ht="13.5">
      <c r="A2131" s="2">
        <v>3257665</v>
      </c>
      <c r="B2131" s="2" t="s">
        <v>6240</v>
      </c>
      <c r="C2131" s="2" t="s">
        <v>2691</v>
      </c>
      <c r="D2131" s="2" t="s">
        <v>2558</v>
      </c>
    </row>
    <row r="2132" spans="1:4" ht="13.5">
      <c r="A2132" s="1">
        <v>3257702</v>
      </c>
      <c r="B2132" s="1" t="s">
        <v>6240</v>
      </c>
      <c r="C2132" s="1" t="s">
        <v>2692</v>
      </c>
      <c r="D2132" s="1" t="s">
        <v>5019</v>
      </c>
    </row>
    <row r="2133" spans="1:4" ht="13.5">
      <c r="A2133" s="2">
        <v>3257704</v>
      </c>
      <c r="B2133" s="2" t="s">
        <v>6240</v>
      </c>
      <c r="C2133" s="2" t="s">
        <v>2693</v>
      </c>
      <c r="D2133" s="2" t="s">
        <v>5019</v>
      </c>
    </row>
    <row r="2134" spans="1:4" ht="13.5">
      <c r="A2134" s="1">
        <v>3360076</v>
      </c>
      <c r="B2134" s="1" t="s">
        <v>6240</v>
      </c>
      <c r="C2134" s="1" t="s">
        <v>3196</v>
      </c>
      <c r="D2134" s="1" t="s">
        <v>1601</v>
      </c>
    </row>
    <row r="2135" spans="1:4" ht="13.5">
      <c r="A2135" s="2">
        <v>3361084</v>
      </c>
      <c r="B2135" s="2" t="s">
        <v>6240</v>
      </c>
      <c r="C2135" s="2" t="s">
        <v>3728</v>
      </c>
      <c r="D2135" s="2" t="s">
        <v>2120</v>
      </c>
    </row>
    <row r="2136" spans="1:4" ht="13.5">
      <c r="A2136" s="1">
        <v>3361174</v>
      </c>
      <c r="B2136" s="1" t="s">
        <v>6240</v>
      </c>
      <c r="C2136" s="1" t="s">
        <v>4295</v>
      </c>
      <c r="D2136" s="1" t="s">
        <v>320</v>
      </c>
    </row>
    <row r="2137" spans="1:4" ht="13.5">
      <c r="A2137" s="2">
        <v>3361223</v>
      </c>
      <c r="B2137" s="2" t="s">
        <v>6240</v>
      </c>
      <c r="C2137" s="2" t="s">
        <v>4277</v>
      </c>
      <c r="D2137" s="2" t="s">
        <v>2562</v>
      </c>
    </row>
    <row r="2138" spans="1:4" ht="13.5">
      <c r="A2138" s="1">
        <v>3361277</v>
      </c>
      <c r="B2138" s="1" t="s">
        <v>6240</v>
      </c>
      <c r="C2138" s="1" t="s">
        <v>3396</v>
      </c>
      <c r="D2138" s="1" t="s">
        <v>7667</v>
      </c>
    </row>
    <row r="2139" spans="1:4" ht="13.5">
      <c r="A2139" s="2">
        <v>3361403</v>
      </c>
      <c r="B2139" s="2" t="s">
        <v>6240</v>
      </c>
      <c r="C2139" s="2" t="s">
        <v>91</v>
      </c>
      <c r="D2139" s="2" t="s">
        <v>7667</v>
      </c>
    </row>
    <row r="2140" spans="1:4" ht="13.5">
      <c r="A2140" s="1">
        <v>3361418</v>
      </c>
      <c r="B2140" s="1" t="s">
        <v>6240</v>
      </c>
      <c r="C2140" s="1" t="s">
        <v>2694</v>
      </c>
      <c r="D2140" s="1" t="s">
        <v>1308</v>
      </c>
    </row>
    <row r="2141" spans="1:4" ht="13.5">
      <c r="A2141" s="2">
        <v>3361419</v>
      </c>
      <c r="B2141" s="2" t="s">
        <v>6240</v>
      </c>
      <c r="C2141" s="2" t="s">
        <v>2695</v>
      </c>
      <c r="D2141" s="2" t="s">
        <v>1308</v>
      </c>
    </row>
    <row r="2142" spans="1:4" ht="13.5">
      <c r="A2142" s="1">
        <v>3459484</v>
      </c>
      <c r="B2142" s="1" t="s">
        <v>6240</v>
      </c>
      <c r="C2142" s="1" t="s">
        <v>6761</v>
      </c>
      <c r="D2142" s="1" t="s">
        <v>6359</v>
      </c>
    </row>
    <row r="2143" spans="1:4" ht="13.5">
      <c r="A2143" s="2">
        <v>3459902</v>
      </c>
      <c r="B2143" s="2" t="s">
        <v>6240</v>
      </c>
      <c r="C2143" s="2" t="s">
        <v>3733</v>
      </c>
      <c r="D2143" s="2" t="s">
        <v>3833</v>
      </c>
    </row>
    <row r="2144" spans="1:4" ht="13.5">
      <c r="A2144" s="1">
        <v>3459938</v>
      </c>
      <c r="B2144" s="1" t="s">
        <v>6240</v>
      </c>
      <c r="C2144" s="1" t="s">
        <v>4971</v>
      </c>
      <c r="D2144" s="1" t="s">
        <v>4060</v>
      </c>
    </row>
    <row r="2145" spans="1:4" ht="13.5">
      <c r="A2145" s="2">
        <v>3459939</v>
      </c>
      <c r="B2145" s="2" t="s">
        <v>6240</v>
      </c>
      <c r="C2145" s="2" t="s">
        <v>4972</v>
      </c>
      <c r="D2145" s="2" t="s">
        <v>4060</v>
      </c>
    </row>
    <row r="2146" spans="1:4" ht="13.5">
      <c r="A2146" s="1">
        <v>3459948</v>
      </c>
      <c r="B2146" s="1" t="s">
        <v>6240</v>
      </c>
      <c r="C2146" s="1" t="s">
        <v>138</v>
      </c>
      <c r="D2146" s="1" t="s">
        <v>6359</v>
      </c>
    </row>
    <row r="2147" spans="1:4" ht="13.5">
      <c r="A2147" s="2">
        <v>3552917</v>
      </c>
      <c r="B2147" s="2" t="s">
        <v>6240</v>
      </c>
      <c r="C2147" s="2" t="s">
        <v>4322</v>
      </c>
      <c r="D2147" s="2" t="s">
        <v>1067</v>
      </c>
    </row>
    <row r="2148" spans="1:4" ht="13.5">
      <c r="A2148" s="1">
        <v>3552974</v>
      </c>
      <c r="B2148" s="1" t="s">
        <v>6240</v>
      </c>
      <c r="C2148" s="1" t="s">
        <v>3690</v>
      </c>
      <c r="D2148" s="1" t="s">
        <v>1067</v>
      </c>
    </row>
    <row r="2149" spans="1:4" ht="13.5">
      <c r="A2149" s="2">
        <v>3552987</v>
      </c>
      <c r="B2149" s="2" t="s">
        <v>6240</v>
      </c>
      <c r="C2149" s="2" t="s">
        <v>2960</v>
      </c>
      <c r="D2149" s="2" t="s">
        <v>3969</v>
      </c>
    </row>
    <row r="2150" spans="1:4" ht="13.5">
      <c r="A2150" s="1">
        <v>3552989</v>
      </c>
      <c r="B2150" s="1" t="s">
        <v>6240</v>
      </c>
      <c r="C2150" s="1" t="s">
        <v>2961</v>
      </c>
      <c r="D2150" s="1" t="s">
        <v>3969</v>
      </c>
    </row>
    <row r="2151" spans="1:4" ht="13.5">
      <c r="A2151" s="2">
        <v>3552996</v>
      </c>
      <c r="B2151" s="2" t="s">
        <v>6240</v>
      </c>
      <c r="C2151" s="2" t="s">
        <v>2966</v>
      </c>
      <c r="D2151" s="2" t="s">
        <v>3969</v>
      </c>
    </row>
    <row r="2152" spans="1:4" ht="13.5">
      <c r="A2152" s="1">
        <v>3552998</v>
      </c>
      <c r="B2152" s="1" t="s">
        <v>6240</v>
      </c>
      <c r="C2152" s="1" t="s">
        <v>2967</v>
      </c>
      <c r="D2152" s="1" t="s">
        <v>3969</v>
      </c>
    </row>
    <row r="2153" spans="1:4" ht="13.5">
      <c r="A2153" s="2">
        <v>3553001</v>
      </c>
      <c r="B2153" s="2" t="s">
        <v>6240</v>
      </c>
      <c r="C2153" s="2" t="s">
        <v>3737</v>
      </c>
      <c r="D2153" s="2" t="s">
        <v>6733</v>
      </c>
    </row>
    <row r="2154" spans="1:4" ht="13.5">
      <c r="A2154" s="1">
        <v>3553074</v>
      </c>
      <c r="B2154" s="1" t="s">
        <v>6240</v>
      </c>
      <c r="C2154" s="1" t="s">
        <v>3439</v>
      </c>
      <c r="D2154" s="1" t="s">
        <v>2848</v>
      </c>
    </row>
    <row r="2155" spans="1:4" ht="13.5">
      <c r="A2155" s="2">
        <v>3553082</v>
      </c>
      <c r="B2155" s="2" t="s">
        <v>6240</v>
      </c>
      <c r="C2155" s="2" t="s">
        <v>3738</v>
      </c>
      <c r="D2155" s="2" t="s">
        <v>2848</v>
      </c>
    </row>
    <row r="2156" spans="1:4" ht="13.5">
      <c r="A2156" s="1">
        <v>3651492</v>
      </c>
      <c r="B2156" s="1" t="s">
        <v>6240</v>
      </c>
      <c r="C2156" s="1" t="s">
        <v>838</v>
      </c>
      <c r="D2156" s="1" t="s">
        <v>2808</v>
      </c>
    </row>
    <row r="2157" spans="1:4" ht="13.5">
      <c r="A2157" s="2">
        <v>3652076</v>
      </c>
      <c r="B2157" s="2" t="s">
        <v>6240</v>
      </c>
      <c r="C2157" s="2" t="s">
        <v>2468</v>
      </c>
      <c r="D2157" s="2" t="s">
        <v>2469</v>
      </c>
    </row>
    <row r="2158" spans="1:4" ht="13.5">
      <c r="A2158" s="1">
        <v>3652079</v>
      </c>
      <c r="B2158" s="1" t="s">
        <v>6240</v>
      </c>
      <c r="C2158" s="1" t="s">
        <v>6836</v>
      </c>
      <c r="D2158" s="1" t="s">
        <v>2808</v>
      </c>
    </row>
    <row r="2159" spans="1:4" ht="13.5">
      <c r="A2159" s="2">
        <v>3652082</v>
      </c>
      <c r="B2159" s="2" t="s">
        <v>6240</v>
      </c>
      <c r="C2159" s="2" t="s">
        <v>5834</v>
      </c>
      <c r="D2159" s="2" t="s">
        <v>2808</v>
      </c>
    </row>
    <row r="2160" spans="1:4" ht="13.5">
      <c r="A2160" s="1">
        <v>3652084</v>
      </c>
      <c r="B2160" s="1" t="s">
        <v>6240</v>
      </c>
      <c r="C2160" s="1" t="s">
        <v>403</v>
      </c>
      <c r="D2160" s="1" t="s">
        <v>2808</v>
      </c>
    </row>
    <row r="2161" spans="1:4" ht="13.5">
      <c r="A2161" s="2">
        <v>3652120</v>
      </c>
      <c r="B2161" s="2" t="s">
        <v>6240</v>
      </c>
      <c r="C2161" s="2" t="s">
        <v>2696</v>
      </c>
      <c r="D2161" s="2" t="s">
        <v>2697</v>
      </c>
    </row>
    <row r="2162" spans="1:4" ht="13.5">
      <c r="A2162" s="1">
        <v>3652121</v>
      </c>
      <c r="B2162" s="1" t="s">
        <v>6240</v>
      </c>
      <c r="C2162" s="1" t="s">
        <v>2698</v>
      </c>
      <c r="D2162" s="1" t="s">
        <v>2697</v>
      </c>
    </row>
    <row r="2163" spans="1:4" ht="13.5">
      <c r="A2163" s="2">
        <v>3652196</v>
      </c>
      <c r="B2163" s="2" t="s">
        <v>6240</v>
      </c>
      <c r="C2163" s="2" t="s">
        <v>3329</v>
      </c>
      <c r="D2163" s="2" t="s">
        <v>2808</v>
      </c>
    </row>
    <row r="2164" spans="1:4" ht="13.5">
      <c r="A2164" s="1">
        <v>3751165</v>
      </c>
      <c r="B2164" s="1" t="s">
        <v>6240</v>
      </c>
      <c r="C2164" s="1" t="s">
        <v>2699</v>
      </c>
      <c r="D2164" s="1" t="s">
        <v>450</v>
      </c>
    </row>
    <row r="2165" spans="1:4" ht="13.5">
      <c r="A2165" s="2">
        <v>3751773</v>
      </c>
      <c r="B2165" s="2" t="s">
        <v>6240</v>
      </c>
      <c r="C2165" s="2" t="s">
        <v>2700</v>
      </c>
      <c r="D2165" s="2" t="s">
        <v>5433</v>
      </c>
    </row>
    <row r="2166" spans="1:4" ht="13.5">
      <c r="A2166" s="1">
        <v>3751774</v>
      </c>
      <c r="B2166" s="1" t="s">
        <v>6240</v>
      </c>
      <c r="C2166" s="1" t="s">
        <v>2701</v>
      </c>
      <c r="D2166" s="1" t="s">
        <v>5433</v>
      </c>
    </row>
    <row r="2167" spans="1:4" ht="13.5">
      <c r="A2167" s="2">
        <v>3751803</v>
      </c>
      <c r="B2167" s="2" t="s">
        <v>6240</v>
      </c>
      <c r="C2167" s="2" t="s">
        <v>2702</v>
      </c>
      <c r="D2167" s="2" t="s">
        <v>842</v>
      </c>
    </row>
    <row r="2168" spans="1:4" ht="13.5">
      <c r="A2168" s="1">
        <v>3751804</v>
      </c>
      <c r="B2168" s="1" t="s">
        <v>6240</v>
      </c>
      <c r="C2168" s="1" t="s">
        <v>2703</v>
      </c>
      <c r="D2168" s="1" t="s">
        <v>842</v>
      </c>
    </row>
    <row r="2169" spans="1:4" ht="13.5">
      <c r="A2169" s="2">
        <v>3162316</v>
      </c>
      <c r="B2169" s="2" t="s">
        <v>6240</v>
      </c>
      <c r="C2169" s="2" t="s">
        <v>3657</v>
      </c>
      <c r="D2169" s="2" t="s">
        <v>5720</v>
      </c>
    </row>
    <row r="2170" spans="1:4" ht="13.5">
      <c r="A2170" s="1">
        <v>3552779</v>
      </c>
      <c r="B2170" s="1" t="s">
        <v>4179</v>
      </c>
      <c r="C2170" s="1" t="s">
        <v>4260</v>
      </c>
      <c r="D2170" s="1" t="s">
        <v>789</v>
      </c>
    </row>
    <row r="2171" spans="1:4" ht="13.5">
      <c r="A2171" s="2">
        <v>3652215</v>
      </c>
      <c r="B2171" s="2" t="s">
        <v>4179</v>
      </c>
      <c r="C2171" s="2" t="s">
        <v>3343</v>
      </c>
      <c r="D2171" s="2" t="s">
        <v>2091</v>
      </c>
    </row>
    <row r="2172" spans="1:4" ht="13.5">
      <c r="A2172" s="1">
        <v>3751786</v>
      </c>
      <c r="B2172" s="1" t="s">
        <v>4179</v>
      </c>
      <c r="C2172" s="1" t="s">
        <v>3344</v>
      </c>
      <c r="D2172" s="1" t="s">
        <v>2569</v>
      </c>
    </row>
    <row r="2173" spans="1:4" ht="13.5">
      <c r="A2173" s="2">
        <v>3852350</v>
      </c>
      <c r="B2173" s="2" t="s">
        <v>4179</v>
      </c>
      <c r="C2173" s="2" t="s">
        <v>3345</v>
      </c>
      <c r="D2173" s="2" t="s">
        <v>2093</v>
      </c>
    </row>
    <row r="2174" spans="1:4" ht="13.5">
      <c r="A2174" s="1">
        <v>3852375</v>
      </c>
      <c r="B2174" s="1" t="s">
        <v>4179</v>
      </c>
      <c r="C2174" s="1" t="s">
        <v>3346</v>
      </c>
      <c r="D2174" s="1" t="s">
        <v>4086</v>
      </c>
    </row>
    <row r="2175" spans="1:4" ht="13.5">
      <c r="A2175" s="2">
        <v>3552973</v>
      </c>
      <c r="B2175" s="2" t="s">
        <v>985</v>
      </c>
      <c r="C2175" s="2" t="s">
        <v>3347</v>
      </c>
      <c r="D2175" s="2" t="s">
        <v>7726</v>
      </c>
    </row>
    <row r="2176" spans="1:4" ht="13.5">
      <c r="A2176" s="1">
        <v>3162317</v>
      </c>
      <c r="B2176" s="1" t="s">
        <v>5869</v>
      </c>
      <c r="C2176" s="1" t="s">
        <v>5391</v>
      </c>
      <c r="D2176" s="1" t="s">
        <v>7747</v>
      </c>
    </row>
    <row r="2177" spans="1:4" ht="13.5">
      <c r="A2177" s="2">
        <v>3163322</v>
      </c>
      <c r="B2177" s="2" t="s">
        <v>5869</v>
      </c>
      <c r="C2177" s="2" t="s">
        <v>3036</v>
      </c>
      <c r="D2177" s="2" t="s">
        <v>5720</v>
      </c>
    </row>
    <row r="2178" spans="1:4" ht="13.5">
      <c r="A2178" s="1">
        <v>3164119</v>
      </c>
      <c r="B2178" s="1" t="s">
        <v>5869</v>
      </c>
      <c r="C2178" s="1" t="s">
        <v>4345</v>
      </c>
      <c r="D2178" s="1" t="s">
        <v>5529</v>
      </c>
    </row>
    <row r="2179" spans="1:4" ht="13.5">
      <c r="A2179" s="2">
        <v>3164200</v>
      </c>
      <c r="B2179" s="2" t="s">
        <v>5869</v>
      </c>
      <c r="C2179" s="2" t="s">
        <v>3348</v>
      </c>
      <c r="D2179" s="2" t="s">
        <v>7747</v>
      </c>
    </row>
    <row r="2180" spans="1:4" ht="13.5">
      <c r="A2180" s="1">
        <v>3164233</v>
      </c>
      <c r="B2180" s="1" t="s">
        <v>5869</v>
      </c>
      <c r="C2180" s="1" t="s">
        <v>3349</v>
      </c>
      <c r="D2180" s="1" t="s">
        <v>4093</v>
      </c>
    </row>
    <row r="2181" spans="1:4" ht="13.5">
      <c r="A2181" s="2">
        <v>3164321</v>
      </c>
      <c r="B2181" s="2" t="s">
        <v>5869</v>
      </c>
      <c r="C2181" s="2" t="s">
        <v>3350</v>
      </c>
      <c r="D2181" s="2" t="s">
        <v>3351</v>
      </c>
    </row>
    <row r="2182" spans="1:4" ht="13.5">
      <c r="A2182" s="1">
        <v>3257116</v>
      </c>
      <c r="B2182" s="1" t="s">
        <v>5869</v>
      </c>
      <c r="C2182" s="1" t="s">
        <v>3352</v>
      </c>
      <c r="D2182" s="1" t="s">
        <v>4021</v>
      </c>
    </row>
    <row r="2183" spans="1:4" ht="13.5">
      <c r="A2183" s="2">
        <v>3257453</v>
      </c>
      <c r="B2183" s="2" t="s">
        <v>5869</v>
      </c>
      <c r="C2183" s="2" t="s">
        <v>5618</v>
      </c>
      <c r="D2183" s="2" t="s">
        <v>5816</v>
      </c>
    </row>
    <row r="2184" spans="1:4" ht="13.5">
      <c r="A2184" s="1">
        <v>3257579</v>
      </c>
      <c r="B2184" s="1" t="s">
        <v>5869</v>
      </c>
      <c r="C2184" s="1" t="s">
        <v>3353</v>
      </c>
      <c r="D2184" s="1" t="s">
        <v>1106</v>
      </c>
    </row>
    <row r="2185" spans="1:4" ht="13.5">
      <c r="A2185" s="2">
        <v>3257658</v>
      </c>
      <c r="B2185" s="2" t="s">
        <v>5869</v>
      </c>
      <c r="C2185" s="2" t="s">
        <v>3354</v>
      </c>
      <c r="D2185" s="2" t="s">
        <v>4481</v>
      </c>
    </row>
    <row r="2186" spans="1:4" ht="13.5">
      <c r="A2186" s="1">
        <v>3360996</v>
      </c>
      <c r="B2186" s="1" t="s">
        <v>5869</v>
      </c>
      <c r="C2186" s="1" t="s">
        <v>5679</v>
      </c>
      <c r="D2186" s="1" t="s">
        <v>6971</v>
      </c>
    </row>
    <row r="2187" spans="1:4" ht="13.5">
      <c r="A2187" s="2">
        <v>3361259</v>
      </c>
      <c r="B2187" s="2" t="s">
        <v>5869</v>
      </c>
      <c r="C2187" s="2" t="s">
        <v>4245</v>
      </c>
      <c r="D2187" s="2" t="s">
        <v>1051</v>
      </c>
    </row>
    <row r="2188" spans="1:4" ht="13.5">
      <c r="A2188" s="1">
        <v>3361299</v>
      </c>
      <c r="B2188" s="1" t="s">
        <v>5869</v>
      </c>
      <c r="C2188" s="1" t="s">
        <v>3355</v>
      </c>
      <c r="D2188" s="1" t="s">
        <v>3277</v>
      </c>
    </row>
    <row r="2189" spans="1:4" ht="13.5">
      <c r="A2189" s="2">
        <v>3459211</v>
      </c>
      <c r="B2189" s="2" t="s">
        <v>5869</v>
      </c>
      <c r="C2189" s="2" t="s">
        <v>5022</v>
      </c>
      <c r="D2189" s="2" t="s">
        <v>769</v>
      </c>
    </row>
    <row r="2190" spans="1:4" ht="13.5">
      <c r="A2190" s="1">
        <v>3459505</v>
      </c>
      <c r="B2190" s="1" t="s">
        <v>5869</v>
      </c>
      <c r="C2190" s="1" t="s">
        <v>3356</v>
      </c>
      <c r="D2190" s="1" t="s">
        <v>767</v>
      </c>
    </row>
    <row r="2191" spans="1:4" ht="13.5">
      <c r="A2191" s="2">
        <v>3459814</v>
      </c>
      <c r="B2191" s="2" t="s">
        <v>5869</v>
      </c>
      <c r="C2191" s="2" t="s">
        <v>3357</v>
      </c>
      <c r="D2191" s="2" t="s">
        <v>5634</v>
      </c>
    </row>
    <row r="2192" spans="1:4" ht="13.5">
      <c r="A2192" s="1">
        <v>3459932</v>
      </c>
      <c r="B2192" s="1" t="s">
        <v>5869</v>
      </c>
      <c r="C2192" s="1" t="s">
        <v>3358</v>
      </c>
      <c r="D2192" s="1" t="s">
        <v>2567</v>
      </c>
    </row>
    <row r="2193" spans="1:4" ht="13.5">
      <c r="A2193" s="2">
        <v>3459933</v>
      </c>
      <c r="B2193" s="2" t="s">
        <v>5869</v>
      </c>
      <c r="C2193" s="2" t="s">
        <v>3359</v>
      </c>
      <c r="D2193" s="2" t="s">
        <v>6938</v>
      </c>
    </row>
    <row r="2194" spans="1:4" ht="13.5">
      <c r="A2194" s="1">
        <v>3553020</v>
      </c>
      <c r="B2194" s="1" t="s">
        <v>5869</v>
      </c>
      <c r="C2194" s="1" t="s">
        <v>3360</v>
      </c>
      <c r="D2194" s="1" t="s">
        <v>789</v>
      </c>
    </row>
    <row r="2195" spans="1:4" ht="13.5">
      <c r="A2195" s="2">
        <v>3652166</v>
      </c>
      <c r="B2195" s="2" t="s">
        <v>5869</v>
      </c>
      <c r="C2195" s="2" t="s">
        <v>5854</v>
      </c>
      <c r="D2195" s="2" t="s">
        <v>2745</v>
      </c>
    </row>
    <row r="2196" spans="1:4" ht="13.5">
      <c r="A2196" s="1">
        <v>3652167</v>
      </c>
      <c r="B2196" s="1" t="s">
        <v>5869</v>
      </c>
      <c r="C2196" s="1" t="s">
        <v>4644</v>
      </c>
      <c r="D2196" s="1" t="s">
        <v>2745</v>
      </c>
    </row>
    <row r="2197" spans="1:4" ht="13.5">
      <c r="A2197" s="2">
        <v>3751497</v>
      </c>
      <c r="B2197" s="2" t="s">
        <v>5869</v>
      </c>
      <c r="C2197" s="2" t="s">
        <v>4105</v>
      </c>
      <c r="D2197" s="2" t="s">
        <v>7658</v>
      </c>
    </row>
    <row r="2198" spans="1:4" ht="13.5">
      <c r="A2198" s="1">
        <v>3852048</v>
      </c>
      <c r="B2198" s="1" t="s">
        <v>5869</v>
      </c>
      <c r="C2198" s="1" t="s">
        <v>602</v>
      </c>
      <c r="D2198" s="1" t="s">
        <v>4835</v>
      </c>
    </row>
    <row r="2199" spans="1:4" ht="13.5">
      <c r="A2199" s="2">
        <v>3852151</v>
      </c>
      <c r="B2199" s="2" t="s">
        <v>5869</v>
      </c>
      <c r="C2199" s="2" t="s">
        <v>4635</v>
      </c>
      <c r="D2199" s="2" t="s">
        <v>5302</v>
      </c>
    </row>
    <row r="2200" spans="1:4" ht="13.5">
      <c r="A2200" s="1">
        <v>3852254</v>
      </c>
      <c r="B2200" s="1" t="s">
        <v>5869</v>
      </c>
      <c r="C2200" s="1" t="s">
        <v>2484</v>
      </c>
      <c r="D2200" s="1" t="s">
        <v>984</v>
      </c>
    </row>
    <row r="2201" spans="1:4" ht="13.5">
      <c r="A2201" s="2">
        <v>3852379</v>
      </c>
      <c r="B2201" s="2" t="s">
        <v>5869</v>
      </c>
      <c r="C2201" s="2" t="s">
        <v>3361</v>
      </c>
      <c r="D2201" s="2" t="s">
        <v>3009</v>
      </c>
    </row>
    <row r="2202" spans="1:4" ht="13.5">
      <c r="A2202" s="1">
        <v>3852382</v>
      </c>
      <c r="B2202" s="1" t="s">
        <v>5869</v>
      </c>
      <c r="C2202" s="1" t="s">
        <v>3362</v>
      </c>
      <c r="D2202" s="1" t="s">
        <v>3009</v>
      </c>
    </row>
    <row r="2203" spans="1:4" ht="13.5">
      <c r="A2203" s="2">
        <v>3852391</v>
      </c>
      <c r="B2203" s="2" t="s">
        <v>5869</v>
      </c>
      <c r="C2203" s="2" t="s">
        <v>3363</v>
      </c>
      <c r="D2203" s="2" t="s">
        <v>2872</v>
      </c>
    </row>
    <row r="2204" spans="1:4" ht="13.5">
      <c r="A2204" s="1">
        <v>3552899</v>
      </c>
      <c r="B2204" s="1" t="s">
        <v>4180</v>
      </c>
      <c r="C2204" s="1" t="s">
        <v>5624</v>
      </c>
      <c r="D2204" s="1" t="s">
        <v>6373</v>
      </c>
    </row>
    <row r="2205" spans="1:4" ht="13.5">
      <c r="A2205" s="2">
        <v>3651964</v>
      </c>
      <c r="B2205" s="2" t="s">
        <v>4180</v>
      </c>
      <c r="C2205" s="2" t="s">
        <v>2450</v>
      </c>
      <c r="D2205" s="2" t="s">
        <v>1096</v>
      </c>
    </row>
    <row r="2206" spans="1:4" ht="13.5">
      <c r="A2206" s="1">
        <v>3459753</v>
      </c>
      <c r="B2206" s="1" t="s">
        <v>4181</v>
      </c>
      <c r="C2206" s="1" t="s">
        <v>3364</v>
      </c>
      <c r="D2206" s="1" t="s">
        <v>7126</v>
      </c>
    </row>
    <row r="2207" spans="1:4" ht="13.5">
      <c r="A2207" s="2">
        <v>3852227</v>
      </c>
      <c r="B2207" s="2" t="s">
        <v>4182</v>
      </c>
      <c r="C2207" s="2" t="s">
        <v>4307</v>
      </c>
      <c r="D2207" s="2" t="s">
        <v>5302</v>
      </c>
    </row>
    <row r="2208" spans="1:4" ht="13.5">
      <c r="A2208" s="1">
        <v>3852372</v>
      </c>
      <c r="B2208" s="1" t="s">
        <v>4182</v>
      </c>
      <c r="C2208" s="1" t="s">
        <v>3365</v>
      </c>
      <c r="D2208" s="1" t="s">
        <v>3212</v>
      </c>
    </row>
    <row r="2209" spans="1:4" ht="13.5">
      <c r="A2209" s="2">
        <v>3552762</v>
      </c>
      <c r="B2209" s="2" t="s">
        <v>4183</v>
      </c>
      <c r="C2209" s="2" t="s">
        <v>4250</v>
      </c>
      <c r="D2209" s="2" t="s">
        <v>6373</v>
      </c>
    </row>
    <row r="2210" spans="1:4" ht="13.5">
      <c r="A2210" s="1">
        <v>3164162</v>
      </c>
      <c r="B2210" s="1" t="s">
        <v>4184</v>
      </c>
      <c r="C2210" s="1" t="s">
        <v>4332</v>
      </c>
      <c r="D2210" s="1" t="s">
        <v>7310</v>
      </c>
    </row>
    <row r="2211" spans="1:4" ht="13.5">
      <c r="A2211" s="2">
        <v>3164368</v>
      </c>
      <c r="B2211" s="2" t="s">
        <v>4184</v>
      </c>
      <c r="C2211" s="2" t="s">
        <v>3366</v>
      </c>
      <c r="D2211" s="2" t="s">
        <v>7738</v>
      </c>
    </row>
    <row r="2212" spans="1:4" ht="13.5">
      <c r="A2212" s="1">
        <v>3257582</v>
      </c>
      <c r="B2212" s="1" t="s">
        <v>4184</v>
      </c>
      <c r="C2212" s="1" t="s">
        <v>3367</v>
      </c>
      <c r="D2212" s="1" t="s">
        <v>5483</v>
      </c>
    </row>
    <row r="2213" spans="1:4" ht="13.5">
      <c r="A2213" s="2">
        <v>3360977</v>
      </c>
      <c r="B2213" s="2" t="s">
        <v>4184</v>
      </c>
      <c r="C2213" s="2" t="s">
        <v>4413</v>
      </c>
      <c r="D2213" s="2" t="s">
        <v>1074</v>
      </c>
    </row>
    <row r="2214" spans="1:4" ht="13.5">
      <c r="A2214" s="1">
        <v>3361069</v>
      </c>
      <c r="B2214" s="1" t="s">
        <v>4184</v>
      </c>
      <c r="C2214" s="1" t="s">
        <v>4350</v>
      </c>
      <c r="D2214" s="1" t="s">
        <v>3587</v>
      </c>
    </row>
    <row r="2215" spans="1:4" ht="13.5">
      <c r="A2215" s="2">
        <v>3361072</v>
      </c>
      <c r="B2215" s="2" t="s">
        <v>4184</v>
      </c>
      <c r="C2215" s="2" t="s">
        <v>4351</v>
      </c>
      <c r="D2215" s="2" t="s">
        <v>3587</v>
      </c>
    </row>
    <row r="2216" spans="1:4" ht="13.5">
      <c r="A2216" s="1">
        <v>3361179</v>
      </c>
      <c r="B2216" s="1" t="s">
        <v>4184</v>
      </c>
      <c r="C2216" s="1" t="s">
        <v>5858</v>
      </c>
      <c r="D2216" s="1" t="s">
        <v>4604</v>
      </c>
    </row>
    <row r="2217" spans="1:4" ht="13.5">
      <c r="A2217" s="2">
        <v>3361191</v>
      </c>
      <c r="B2217" s="2" t="s">
        <v>4184</v>
      </c>
      <c r="C2217" s="2" t="s">
        <v>3368</v>
      </c>
      <c r="D2217" s="2" t="s">
        <v>7235</v>
      </c>
    </row>
    <row r="2218" spans="1:4" ht="13.5">
      <c r="A2218" s="1">
        <v>3361274</v>
      </c>
      <c r="B2218" s="1" t="s">
        <v>4184</v>
      </c>
      <c r="C2218" s="1" t="s">
        <v>3369</v>
      </c>
      <c r="D2218" s="1" t="s">
        <v>7235</v>
      </c>
    </row>
    <row r="2219" spans="1:4" ht="13.5">
      <c r="A2219" s="2">
        <v>3361357</v>
      </c>
      <c r="B2219" s="2" t="s">
        <v>4184</v>
      </c>
      <c r="C2219" s="2" t="s">
        <v>3370</v>
      </c>
      <c r="D2219" s="2" t="s">
        <v>2562</v>
      </c>
    </row>
    <row r="2220" spans="1:4" ht="13.5">
      <c r="A2220" s="1">
        <v>3361362</v>
      </c>
      <c r="B2220" s="1" t="s">
        <v>4184</v>
      </c>
      <c r="C2220" s="1" t="s">
        <v>3371</v>
      </c>
      <c r="D2220" s="1" t="s">
        <v>2562</v>
      </c>
    </row>
    <row r="2221" spans="1:4" ht="13.5">
      <c r="A2221" s="2">
        <v>3361393</v>
      </c>
      <c r="B2221" s="2" t="s">
        <v>4184</v>
      </c>
      <c r="C2221" s="2" t="s">
        <v>3372</v>
      </c>
      <c r="D2221" s="2" t="s">
        <v>1155</v>
      </c>
    </row>
    <row r="2222" spans="1:4" ht="13.5">
      <c r="A2222" s="1">
        <v>3361400</v>
      </c>
      <c r="B2222" s="1" t="s">
        <v>4184</v>
      </c>
      <c r="C2222" s="1" t="s">
        <v>3373</v>
      </c>
      <c r="D2222" s="1" t="s">
        <v>1155</v>
      </c>
    </row>
    <row r="2223" spans="1:4" ht="13.5">
      <c r="A2223" s="2">
        <v>3459467</v>
      </c>
      <c r="B2223" s="2" t="s">
        <v>4184</v>
      </c>
      <c r="C2223" s="2" t="s">
        <v>3783</v>
      </c>
      <c r="D2223" s="2" t="s">
        <v>2567</v>
      </c>
    </row>
    <row r="2224" spans="1:4" ht="13.5">
      <c r="A2224" s="1">
        <v>3459503</v>
      </c>
      <c r="B2224" s="1" t="s">
        <v>4184</v>
      </c>
      <c r="C2224" s="1" t="s">
        <v>4269</v>
      </c>
      <c r="D2224" s="1" t="s">
        <v>4764</v>
      </c>
    </row>
    <row r="2225" spans="1:4" ht="13.5">
      <c r="A2225" s="2">
        <v>3552743</v>
      </c>
      <c r="B2225" s="2" t="s">
        <v>4184</v>
      </c>
      <c r="C2225" s="2" t="s">
        <v>5886</v>
      </c>
      <c r="D2225" s="2" t="s">
        <v>777</v>
      </c>
    </row>
    <row r="2226" spans="1:4" ht="13.5">
      <c r="A2226" s="1">
        <v>3852274</v>
      </c>
      <c r="B2226" s="1" t="s">
        <v>4184</v>
      </c>
      <c r="C2226" s="1" t="s">
        <v>2485</v>
      </c>
      <c r="D2226" s="1" t="s">
        <v>984</v>
      </c>
    </row>
    <row r="2227" spans="1:4" ht="13.5">
      <c r="A2227" s="2">
        <v>3852358</v>
      </c>
      <c r="B2227" s="2" t="s">
        <v>4184</v>
      </c>
      <c r="C2227" s="2" t="s">
        <v>3374</v>
      </c>
      <c r="D2227" s="2" t="s">
        <v>6743</v>
      </c>
    </row>
    <row r="2228" spans="1:4" ht="13.5">
      <c r="A2228" s="1">
        <v>3552959</v>
      </c>
      <c r="B2228" s="1" t="s">
        <v>4185</v>
      </c>
      <c r="C2228" s="1" t="s">
        <v>3375</v>
      </c>
      <c r="D2228" s="1" t="s">
        <v>6902</v>
      </c>
    </row>
    <row r="2229" spans="1:4" ht="13.5">
      <c r="A2229" s="2">
        <v>3552833</v>
      </c>
      <c r="B2229" s="2" t="s">
        <v>4186</v>
      </c>
      <c r="C2229" s="2" t="s">
        <v>5622</v>
      </c>
      <c r="D2229" s="2" t="s">
        <v>4035</v>
      </c>
    </row>
    <row r="2230" spans="1:4" ht="13.5">
      <c r="A2230" s="1">
        <v>3163373</v>
      </c>
      <c r="B2230" s="1" t="s">
        <v>4187</v>
      </c>
      <c r="C2230" s="1" t="s">
        <v>3376</v>
      </c>
      <c r="D2230" s="1" t="s">
        <v>3377</v>
      </c>
    </row>
    <row r="2231" spans="1:4" ht="13.5">
      <c r="A2231" s="2">
        <v>3164320</v>
      </c>
      <c r="B2231" s="2" t="s">
        <v>4187</v>
      </c>
      <c r="C2231" s="2" t="s">
        <v>3378</v>
      </c>
      <c r="D2231" s="2" t="s">
        <v>5711</v>
      </c>
    </row>
    <row r="2232" spans="1:4" ht="13.5">
      <c r="A2232" s="1">
        <v>3164325</v>
      </c>
      <c r="B2232" s="1" t="s">
        <v>4187</v>
      </c>
      <c r="C2232" s="1" t="s">
        <v>3379</v>
      </c>
      <c r="D2232" s="1" t="s">
        <v>2596</v>
      </c>
    </row>
    <row r="2233" spans="1:4" ht="13.5">
      <c r="A2233" s="2">
        <v>3164328</v>
      </c>
      <c r="B2233" s="2" t="s">
        <v>4187</v>
      </c>
      <c r="C2233" s="2" t="s">
        <v>3380</v>
      </c>
      <c r="D2233" s="2" t="s">
        <v>5711</v>
      </c>
    </row>
    <row r="2234" spans="1:4" ht="13.5">
      <c r="A2234" s="1">
        <v>3164372</v>
      </c>
      <c r="B2234" s="1" t="s">
        <v>4187</v>
      </c>
      <c r="C2234" s="1" t="s">
        <v>5631</v>
      </c>
      <c r="D2234" s="1" t="s">
        <v>5711</v>
      </c>
    </row>
    <row r="2235" spans="1:4" ht="13.5">
      <c r="A2235" s="2">
        <v>3257014</v>
      </c>
      <c r="B2235" s="2" t="s">
        <v>4187</v>
      </c>
      <c r="C2235" s="2" t="s">
        <v>4288</v>
      </c>
      <c r="D2235" s="2" t="s">
        <v>4501</v>
      </c>
    </row>
    <row r="2236" spans="1:4" ht="13.5">
      <c r="A2236" s="1">
        <v>3361134</v>
      </c>
      <c r="B2236" s="1" t="s">
        <v>4187</v>
      </c>
      <c r="C2236" s="1" t="s">
        <v>4368</v>
      </c>
      <c r="D2236" s="1" t="s">
        <v>4604</v>
      </c>
    </row>
    <row r="2237" spans="1:4" ht="13.5">
      <c r="A2237" s="2">
        <v>3552627</v>
      </c>
      <c r="B2237" s="2" t="s">
        <v>4187</v>
      </c>
      <c r="C2237" s="2" t="s">
        <v>2486</v>
      </c>
      <c r="D2237" s="2" t="s">
        <v>7549</v>
      </c>
    </row>
    <row r="2238" spans="1:4" ht="13.5">
      <c r="A2238" s="1">
        <v>3852266</v>
      </c>
      <c r="B2238" s="1" t="s">
        <v>4188</v>
      </c>
      <c r="C2238" s="1" t="s">
        <v>4266</v>
      </c>
      <c r="D2238" s="1" t="s">
        <v>1151</v>
      </c>
    </row>
    <row r="2239" spans="1:4" ht="13.5">
      <c r="A2239" s="2">
        <v>3257530</v>
      </c>
      <c r="B2239" s="2" t="s">
        <v>4189</v>
      </c>
      <c r="C2239" s="2" t="s">
        <v>3381</v>
      </c>
      <c r="D2239" s="2" t="s">
        <v>4013</v>
      </c>
    </row>
    <row r="2240" spans="1:4" ht="13.5">
      <c r="A2240" s="1">
        <v>3652210</v>
      </c>
      <c r="B2240" s="1" t="s">
        <v>4190</v>
      </c>
      <c r="C2240" s="1" t="s">
        <v>3382</v>
      </c>
      <c r="D2240" s="1" t="s">
        <v>2828</v>
      </c>
    </row>
    <row r="2241" spans="1:4" ht="13.5">
      <c r="A2241" s="2">
        <v>3552942</v>
      </c>
      <c r="B2241" s="2" t="s">
        <v>4191</v>
      </c>
      <c r="C2241" s="2" t="s">
        <v>5626</v>
      </c>
      <c r="D2241" s="2" t="s">
        <v>5425</v>
      </c>
    </row>
    <row r="2242" spans="1:4" ht="13.5">
      <c r="A2242" s="1">
        <v>3852253</v>
      </c>
      <c r="B2242" s="1" t="s">
        <v>4192</v>
      </c>
      <c r="C2242" s="1" t="s">
        <v>1356</v>
      </c>
      <c r="D2242" s="1" t="s">
        <v>5302</v>
      </c>
    </row>
    <row r="2243" spans="1:4" ht="13.5">
      <c r="A2243" s="2">
        <v>3124154</v>
      </c>
      <c r="B2243" s="2" t="s">
        <v>4193</v>
      </c>
      <c r="C2243" s="2" t="s">
        <v>3383</v>
      </c>
      <c r="D2243" s="2" t="s">
        <v>1087</v>
      </c>
    </row>
    <row r="2244" spans="1:4" ht="13.5">
      <c r="A2244" s="1">
        <v>3163264</v>
      </c>
      <c r="B2244" s="1" t="s">
        <v>4193</v>
      </c>
      <c r="C2244" s="1" t="s">
        <v>7053</v>
      </c>
      <c r="D2244" s="1" t="s">
        <v>7340</v>
      </c>
    </row>
    <row r="2245" spans="1:4" ht="13.5">
      <c r="A2245" s="2">
        <v>3164241</v>
      </c>
      <c r="B2245" s="2" t="s">
        <v>4193</v>
      </c>
      <c r="C2245" s="2" t="s">
        <v>3384</v>
      </c>
      <c r="D2245" s="2" t="s">
        <v>3274</v>
      </c>
    </row>
    <row r="2246" spans="1:4" ht="13.5">
      <c r="A2246" s="1">
        <v>3164242</v>
      </c>
      <c r="B2246" s="1" t="s">
        <v>4193</v>
      </c>
      <c r="C2246" s="1" t="s">
        <v>3385</v>
      </c>
      <c r="D2246" s="1" t="s">
        <v>3298</v>
      </c>
    </row>
    <row r="2247" spans="1:4" ht="13.5">
      <c r="A2247" s="2">
        <v>3164245</v>
      </c>
      <c r="B2247" s="2" t="s">
        <v>4193</v>
      </c>
      <c r="C2247" s="2" t="s">
        <v>3386</v>
      </c>
      <c r="D2247" s="2" t="s">
        <v>3274</v>
      </c>
    </row>
    <row r="2248" spans="1:4" ht="13.5">
      <c r="A2248" s="1">
        <v>3164435</v>
      </c>
      <c r="B2248" s="1" t="s">
        <v>4193</v>
      </c>
      <c r="C2248" s="1" t="s">
        <v>3387</v>
      </c>
      <c r="D2248" s="1" t="s">
        <v>3644</v>
      </c>
    </row>
    <row r="2249" spans="1:4" ht="13.5">
      <c r="A2249" s="2">
        <v>3257025</v>
      </c>
      <c r="B2249" s="2" t="s">
        <v>4193</v>
      </c>
      <c r="C2249" s="2" t="s">
        <v>2476</v>
      </c>
      <c r="D2249" s="2" t="s">
        <v>4065</v>
      </c>
    </row>
    <row r="2250" spans="1:4" ht="13.5">
      <c r="A2250" s="1">
        <v>3257264</v>
      </c>
      <c r="B2250" s="1" t="s">
        <v>4193</v>
      </c>
      <c r="C2250" s="1" t="s">
        <v>4289</v>
      </c>
      <c r="D2250" s="1" t="s">
        <v>4481</v>
      </c>
    </row>
    <row r="2251" spans="1:4" ht="13.5">
      <c r="A2251" s="2">
        <v>3257437</v>
      </c>
      <c r="B2251" s="2" t="s">
        <v>4193</v>
      </c>
      <c r="C2251" s="2" t="s">
        <v>7698</v>
      </c>
      <c r="D2251" s="2" t="s">
        <v>4537</v>
      </c>
    </row>
    <row r="2252" spans="1:4" ht="13.5">
      <c r="A2252" s="1">
        <v>3257447</v>
      </c>
      <c r="B2252" s="1" t="s">
        <v>4193</v>
      </c>
      <c r="C2252" s="1" t="s">
        <v>6862</v>
      </c>
      <c r="D2252" s="1" t="s">
        <v>4021</v>
      </c>
    </row>
    <row r="2253" spans="1:4" ht="13.5">
      <c r="A2253" s="2">
        <v>3257518</v>
      </c>
      <c r="B2253" s="2" t="s">
        <v>4193</v>
      </c>
      <c r="C2253" s="2" t="s">
        <v>3388</v>
      </c>
      <c r="D2253" s="2" t="s">
        <v>5816</v>
      </c>
    </row>
    <row r="2254" spans="1:4" ht="13.5">
      <c r="A2254" s="1">
        <v>3257555</v>
      </c>
      <c r="B2254" s="1" t="s">
        <v>4193</v>
      </c>
      <c r="C2254" s="1" t="s">
        <v>3389</v>
      </c>
      <c r="D2254" s="1" t="s">
        <v>4537</v>
      </c>
    </row>
    <row r="2255" spans="1:4" ht="13.5">
      <c r="A2255" s="2">
        <v>3257556</v>
      </c>
      <c r="B2255" s="2" t="s">
        <v>4193</v>
      </c>
      <c r="C2255" s="2" t="s">
        <v>3390</v>
      </c>
      <c r="D2255" s="2" t="s">
        <v>4537</v>
      </c>
    </row>
    <row r="2256" spans="1:4" ht="13.5">
      <c r="A2256" s="1">
        <v>3257605</v>
      </c>
      <c r="B2256" s="1" t="s">
        <v>4193</v>
      </c>
      <c r="C2256" s="1" t="s">
        <v>3391</v>
      </c>
      <c r="D2256" s="1" t="s">
        <v>6358</v>
      </c>
    </row>
    <row r="2257" spans="1:4" ht="13.5">
      <c r="A2257" s="2">
        <v>3360999</v>
      </c>
      <c r="B2257" s="2" t="s">
        <v>4193</v>
      </c>
      <c r="C2257" s="2" t="s">
        <v>5832</v>
      </c>
      <c r="D2257" s="2" t="s">
        <v>5498</v>
      </c>
    </row>
    <row r="2258" spans="1:4" ht="13.5">
      <c r="A2258" s="1">
        <v>3361016</v>
      </c>
      <c r="B2258" s="1" t="s">
        <v>4193</v>
      </c>
      <c r="C2258" s="1" t="s">
        <v>7029</v>
      </c>
      <c r="D2258" s="1" t="s">
        <v>4604</v>
      </c>
    </row>
    <row r="2259" spans="1:4" ht="13.5">
      <c r="A2259" s="2">
        <v>3361140</v>
      </c>
      <c r="B2259" s="2" t="s">
        <v>4193</v>
      </c>
      <c r="C2259" s="2" t="s">
        <v>3796</v>
      </c>
      <c r="D2259" s="2" t="s">
        <v>4848</v>
      </c>
    </row>
    <row r="2260" spans="1:4" ht="13.5">
      <c r="A2260" s="1">
        <v>3361177</v>
      </c>
      <c r="B2260" s="1" t="s">
        <v>4193</v>
      </c>
      <c r="C2260" s="1" t="s">
        <v>3392</v>
      </c>
      <c r="D2260" s="1" t="s">
        <v>3906</v>
      </c>
    </row>
    <row r="2261" spans="1:4" ht="13.5">
      <c r="A2261" s="2">
        <v>3361181</v>
      </c>
      <c r="B2261" s="2" t="s">
        <v>4193</v>
      </c>
      <c r="C2261" s="2" t="s">
        <v>3393</v>
      </c>
      <c r="D2261" s="2" t="s">
        <v>4848</v>
      </c>
    </row>
    <row r="2262" spans="1:4" ht="13.5">
      <c r="A2262" s="1">
        <v>3361199</v>
      </c>
      <c r="B2262" s="1" t="s">
        <v>4193</v>
      </c>
      <c r="C2262" s="1" t="s">
        <v>5394</v>
      </c>
      <c r="D2262" s="1" t="s">
        <v>4732</v>
      </c>
    </row>
    <row r="2263" spans="1:4" ht="13.5">
      <c r="A2263" s="2">
        <v>3361200</v>
      </c>
      <c r="B2263" s="2" t="s">
        <v>4193</v>
      </c>
      <c r="C2263" s="2" t="s">
        <v>7038</v>
      </c>
      <c r="D2263" s="2" t="s">
        <v>4732</v>
      </c>
    </row>
    <row r="2264" spans="1:4" ht="13.5">
      <c r="A2264" s="1">
        <v>3361201</v>
      </c>
      <c r="B2264" s="1" t="s">
        <v>4193</v>
      </c>
      <c r="C2264" s="1" t="s">
        <v>5395</v>
      </c>
      <c r="D2264" s="1" t="s">
        <v>4732</v>
      </c>
    </row>
    <row r="2265" spans="1:4" ht="13.5">
      <c r="A2265" s="2">
        <v>3361226</v>
      </c>
      <c r="B2265" s="2" t="s">
        <v>4193</v>
      </c>
      <c r="C2265" s="2" t="s">
        <v>3394</v>
      </c>
      <c r="D2265" s="2" t="s">
        <v>2582</v>
      </c>
    </row>
    <row r="2266" spans="1:4" ht="13.5">
      <c r="A2266" s="1">
        <v>3361229</v>
      </c>
      <c r="B2266" s="1" t="s">
        <v>4193</v>
      </c>
      <c r="C2266" s="1" t="s">
        <v>6782</v>
      </c>
      <c r="D2266" s="1" t="s">
        <v>6629</v>
      </c>
    </row>
    <row r="2267" spans="1:4" ht="13.5">
      <c r="A2267" s="2">
        <v>3361245</v>
      </c>
      <c r="B2267" s="2" t="s">
        <v>4193</v>
      </c>
      <c r="C2267" s="2" t="s">
        <v>4630</v>
      </c>
      <c r="D2267" s="2" t="s">
        <v>4886</v>
      </c>
    </row>
    <row r="2268" spans="1:4" ht="13.5">
      <c r="A2268" s="1">
        <v>3361263</v>
      </c>
      <c r="B2268" s="1" t="s">
        <v>4193</v>
      </c>
      <c r="C2268" s="1" t="s">
        <v>3395</v>
      </c>
      <c r="D2268" s="1" t="s">
        <v>4848</v>
      </c>
    </row>
    <row r="2269" spans="1:4" ht="13.5">
      <c r="A2269" s="2">
        <v>3361277</v>
      </c>
      <c r="B2269" s="2" t="s">
        <v>4193</v>
      </c>
      <c r="C2269" s="2" t="s">
        <v>3396</v>
      </c>
      <c r="D2269" s="2" t="s">
        <v>7667</v>
      </c>
    </row>
    <row r="2270" spans="1:4" ht="13.5">
      <c r="A2270" s="1">
        <v>3361297</v>
      </c>
      <c r="B2270" s="1" t="s">
        <v>4193</v>
      </c>
      <c r="C2270" s="1" t="s">
        <v>3397</v>
      </c>
      <c r="D2270" s="1" t="s">
        <v>7404</v>
      </c>
    </row>
    <row r="2271" spans="1:4" ht="13.5">
      <c r="A2271" s="2">
        <v>3361361</v>
      </c>
      <c r="B2271" s="2" t="s">
        <v>4193</v>
      </c>
      <c r="C2271" s="2" t="s">
        <v>3398</v>
      </c>
      <c r="D2271" s="2" t="s">
        <v>2562</v>
      </c>
    </row>
    <row r="2272" spans="1:4" ht="13.5">
      <c r="A2272" s="1">
        <v>3361466</v>
      </c>
      <c r="B2272" s="1" t="s">
        <v>4193</v>
      </c>
      <c r="C2272" s="1" t="s">
        <v>3399</v>
      </c>
      <c r="D2272" s="1" t="s">
        <v>970</v>
      </c>
    </row>
    <row r="2273" spans="1:4" ht="13.5">
      <c r="A2273" s="2">
        <v>3416270</v>
      </c>
      <c r="B2273" s="2" t="s">
        <v>4193</v>
      </c>
      <c r="C2273" s="2" t="s">
        <v>3400</v>
      </c>
      <c r="D2273" s="2" t="s">
        <v>2585</v>
      </c>
    </row>
    <row r="2274" spans="1:4" ht="13.5">
      <c r="A2274" s="1">
        <v>3458370</v>
      </c>
      <c r="B2274" s="1" t="s">
        <v>4193</v>
      </c>
      <c r="C2274" s="1" t="s">
        <v>5650</v>
      </c>
      <c r="D2274" s="1" t="s">
        <v>2114</v>
      </c>
    </row>
    <row r="2275" spans="1:4" ht="13.5">
      <c r="A2275" s="2">
        <v>3458736</v>
      </c>
      <c r="B2275" s="2" t="s">
        <v>4193</v>
      </c>
      <c r="C2275" s="2" t="s">
        <v>5271</v>
      </c>
      <c r="D2275" s="2" t="s">
        <v>7630</v>
      </c>
    </row>
    <row r="2276" spans="1:4" ht="13.5">
      <c r="A2276" s="1">
        <v>3458963</v>
      </c>
      <c r="B2276" s="1" t="s">
        <v>4193</v>
      </c>
      <c r="C2276" s="1" t="s">
        <v>3401</v>
      </c>
      <c r="D2276" s="1" t="s">
        <v>724</v>
      </c>
    </row>
    <row r="2277" spans="1:4" ht="13.5">
      <c r="A2277" s="2">
        <v>3459448</v>
      </c>
      <c r="B2277" s="2" t="s">
        <v>4193</v>
      </c>
      <c r="C2277" s="2" t="s">
        <v>3621</v>
      </c>
      <c r="D2277" s="2" t="s">
        <v>3402</v>
      </c>
    </row>
    <row r="2278" spans="1:4" ht="13.5">
      <c r="A2278" s="1">
        <v>3459511</v>
      </c>
      <c r="B2278" s="1" t="s">
        <v>4193</v>
      </c>
      <c r="C2278" s="1" t="s">
        <v>1786</v>
      </c>
      <c r="D2278" s="1" t="s">
        <v>4079</v>
      </c>
    </row>
    <row r="2279" spans="1:4" ht="13.5">
      <c r="A2279" s="2">
        <v>3459673</v>
      </c>
      <c r="B2279" s="2" t="s">
        <v>4193</v>
      </c>
      <c r="C2279" s="2" t="s">
        <v>3403</v>
      </c>
      <c r="D2279" s="2" t="s">
        <v>3404</v>
      </c>
    </row>
    <row r="2280" spans="1:4" ht="13.5">
      <c r="A2280" s="1">
        <v>3459746</v>
      </c>
      <c r="B2280" s="1" t="s">
        <v>4193</v>
      </c>
      <c r="C2280" s="1" t="s">
        <v>3405</v>
      </c>
      <c r="D2280" s="1" t="s">
        <v>4519</v>
      </c>
    </row>
    <row r="2281" spans="1:4" ht="13.5">
      <c r="A2281" s="2">
        <v>3459763</v>
      </c>
      <c r="B2281" s="2" t="s">
        <v>4193</v>
      </c>
      <c r="C2281" s="2" t="s">
        <v>3406</v>
      </c>
      <c r="D2281" s="2" t="s">
        <v>3884</v>
      </c>
    </row>
    <row r="2282" spans="1:4" ht="13.5">
      <c r="A2282" s="1">
        <v>3459768</v>
      </c>
      <c r="B2282" s="1" t="s">
        <v>4193</v>
      </c>
      <c r="C2282" s="1" t="s">
        <v>3407</v>
      </c>
      <c r="D2282" s="1" t="s">
        <v>767</v>
      </c>
    </row>
    <row r="2283" spans="1:4" ht="13.5">
      <c r="A2283" s="2">
        <v>3459784</v>
      </c>
      <c r="B2283" s="2" t="s">
        <v>4193</v>
      </c>
      <c r="C2283" s="2" t="s">
        <v>3408</v>
      </c>
      <c r="D2283" s="2" t="s">
        <v>3913</v>
      </c>
    </row>
    <row r="2284" spans="1:4" ht="13.5">
      <c r="A2284" s="1">
        <v>3459785</v>
      </c>
      <c r="B2284" s="1" t="s">
        <v>4193</v>
      </c>
      <c r="C2284" s="1" t="s">
        <v>3409</v>
      </c>
      <c r="D2284" s="1" t="s">
        <v>3913</v>
      </c>
    </row>
    <row r="2285" spans="1:4" ht="13.5">
      <c r="A2285" s="2">
        <v>3459786</v>
      </c>
      <c r="B2285" s="2" t="s">
        <v>4193</v>
      </c>
      <c r="C2285" s="2" t="s">
        <v>3410</v>
      </c>
      <c r="D2285" s="2" t="s">
        <v>3913</v>
      </c>
    </row>
    <row r="2286" spans="1:4" ht="13.5">
      <c r="A2286" s="1">
        <v>3459787</v>
      </c>
      <c r="B2286" s="1" t="s">
        <v>4193</v>
      </c>
      <c r="C2286" s="1" t="s">
        <v>3411</v>
      </c>
      <c r="D2286" s="1" t="s">
        <v>3913</v>
      </c>
    </row>
    <row r="2287" spans="1:4" ht="13.5">
      <c r="A2287" s="2">
        <v>3459823</v>
      </c>
      <c r="B2287" s="2" t="s">
        <v>4193</v>
      </c>
      <c r="C2287" s="2" t="s">
        <v>3412</v>
      </c>
      <c r="D2287" s="2" t="s">
        <v>4079</v>
      </c>
    </row>
    <row r="2288" spans="1:4" ht="13.5">
      <c r="A2288" s="1">
        <v>3459824</v>
      </c>
      <c r="B2288" s="1" t="s">
        <v>4193</v>
      </c>
      <c r="C2288" s="1" t="s">
        <v>3413</v>
      </c>
      <c r="D2288" s="1" t="s">
        <v>4079</v>
      </c>
    </row>
    <row r="2289" spans="1:4" ht="13.5">
      <c r="A2289" s="2">
        <v>3459825</v>
      </c>
      <c r="B2289" s="2" t="s">
        <v>4193</v>
      </c>
      <c r="C2289" s="2" t="s">
        <v>3414</v>
      </c>
      <c r="D2289" s="2" t="s">
        <v>4079</v>
      </c>
    </row>
    <row r="2290" spans="1:4" ht="13.5">
      <c r="A2290" s="1">
        <v>3459826</v>
      </c>
      <c r="B2290" s="1" t="s">
        <v>4193</v>
      </c>
      <c r="C2290" s="1" t="s">
        <v>3415</v>
      </c>
      <c r="D2290" s="1" t="s">
        <v>4079</v>
      </c>
    </row>
    <row r="2291" spans="1:4" ht="13.5">
      <c r="A2291" s="2">
        <v>3459827</v>
      </c>
      <c r="B2291" s="2" t="s">
        <v>4193</v>
      </c>
      <c r="C2291" s="2" t="s">
        <v>3416</v>
      </c>
      <c r="D2291" s="2" t="s">
        <v>4079</v>
      </c>
    </row>
    <row r="2292" spans="1:4" ht="13.5">
      <c r="A2292" s="1">
        <v>3459828</v>
      </c>
      <c r="B2292" s="1" t="s">
        <v>4193</v>
      </c>
      <c r="C2292" s="1" t="s">
        <v>3417</v>
      </c>
      <c r="D2292" s="1" t="s">
        <v>4079</v>
      </c>
    </row>
    <row r="2293" spans="1:4" ht="13.5">
      <c r="A2293" s="2">
        <v>3459830</v>
      </c>
      <c r="B2293" s="2" t="s">
        <v>4193</v>
      </c>
      <c r="C2293" s="2" t="s">
        <v>3418</v>
      </c>
      <c r="D2293" s="2" t="s">
        <v>4079</v>
      </c>
    </row>
    <row r="2294" spans="1:4" ht="13.5">
      <c r="A2294" s="1">
        <v>3459856</v>
      </c>
      <c r="B2294" s="1" t="s">
        <v>4193</v>
      </c>
      <c r="C2294" s="1" t="s">
        <v>3419</v>
      </c>
      <c r="D2294" s="1" t="s">
        <v>4784</v>
      </c>
    </row>
    <row r="2295" spans="1:4" ht="13.5">
      <c r="A2295" s="2">
        <v>3459857</v>
      </c>
      <c r="B2295" s="2" t="s">
        <v>4193</v>
      </c>
      <c r="C2295" s="2" t="s">
        <v>3420</v>
      </c>
      <c r="D2295" s="2" t="s">
        <v>4784</v>
      </c>
    </row>
    <row r="2296" spans="1:4" ht="13.5">
      <c r="A2296" s="1">
        <v>3459868</v>
      </c>
      <c r="B2296" s="1" t="s">
        <v>4193</v>
      </c>
      <c r="C2296" s="1" t="s">
        <v>3421</v>
      </c>
      <c r="D2296" s="1" t="s">
        <v>4783</v>
      </c>
    </row>
    <row r="2297" spans="1:4" ht="13.5">
      <c r="A2297" s="2">
        <v>3459873</v>
      </c>
      <c r="B2297" s="2" t="s">
        <v>4193</v>
      </c>
      <c r="C2297" s="2" t="s">
        <v>3422</v>
      </c>
      <c r="D2297" s="2" t="s">
        <v>687</v>
      </c>
    </row>
    <row r="2298" spans="1:4" ht="13.5">
      <c r="A2298" s="1">
        <v>3459875</v>
      </c>
      <c r="B2298" s="1" t="s">
        <v>4193</v>
      </c>
      <c r="C2298" s="1" t="s">
        <v>3423</v>
      </c>
      <c r="D2298" s="1" t="s">
        <v>687</v>
      </c>
    </row>
    <row r="2299" spans="1:4" ht="13.5">
      <c r="A2299" s="2">
        <v>3459877</v>
      </c>
      <c r="B2299" s="2" t="s">
        <v>4193</v>
      </c>
      <c r="C2299" s="2" t="s">
        <v>3424</v>
      </c>
      <c r="D2299" s="2" t="s">
        <v>687</v>
      </c>
    </row>
    <row r="2300" spans="1:4" ht="13.5">
      <c r="A2300" s="1">
        <v>3459878</v>
      </c>
      <c r="B2300" s="1" t="s">
        <v>4193</v>
      </c>
      <c r="C2300" s="1" t="s">
        <v>3425</v>
      </c>
      <c r="D2300" s="1" t="s">
        <v>687</v>
      </c>
    </row>
    <row r="2301" spans="1:4" ht="13.5">
      <c r="A2301" s="2">
        <v>3459880</v>
      </c>
      <c r="B2301" s="2" t="s">
        <v>4193</v>
      </c>
      <c r="C2301" s="2" t="s">
        <v>3426</v>
      </c>
      <c r="D2301" s="2" t="s">
        <v>4325</v>
      </c>
    </row>
    <row r="2302" spans="1:4" ht="13.5">
      <c r="A2302" s="1">
        <v>3459903</v>
      </c>
      <c r="B2302" s="1" t="s">
        <v>4193</v>
      </c>
      <c r="C2302" s="1" t="s">
        <v>3427</v>
      </c>
      <c r="D2302" s="1" t="s">
        <v>5343</v>
      </c>
    </row>
    <row r="2303" spans="1:4" ht="13.5">
      <c r="A2303" s="2">
        <v>3459906</v>
      </c>
      <c r="B2303" s="2" t="s">
        <v>4193</v>
      </c>
      <c r="C2303" s="2" t="s">
        <v>3428</v>
      </c>
      <c r="D2303" s="2" t="s">
        <v>5343</v>
      </c>
    </row>
    <row r="2304" spans="1:4" ht="13.5">
      <c r="A2304" s="1">
        <v>3459907</v>
      </c>
      <c r="B2304" s="1" t="s">
        <v>4193</v>
      </c>
      <c r="C2304" s="1" t="s">
        <v>3429</v>
      </c>
      <c r="D2304" s="1" t="s">
        <v>5343</v>
      </c>
    </row>
    <row r="2305" spans="1:4" ht="13.5">
      <c r="A2305" s="2">
        <v>3459910</v>
      </c>
      <c r="B2305" s="2" t="s">
        <v>4193</v>
      </c>
      <c r="C2305" s="2" t="s">
        <v>3430</v>
      </c>
      <c r="D2305" s="2" t="s">
        <v>6723</v>
      </c>
    </row>
    <row r="2306" spans="1:4" ht="13.5">
      <c r="A2306" s="1">
        <v>3552542</v>
      </c>
      <c r="B2306" s="1" t="s">
        <v>4193</v>
      </c>
      <c r="C2306" s="1" t="s">
        <v>4407</v>
      </c>
      <c r="D2306" s="1" t="s">
        <v>6454</v>
      </c>
    </row>
    <row r="2307" spans="1:4" ht="13.5">
      <c r="A2307" s="2">
        <v>3552718</v>
      </c>
      <c r="B2307" s="2" t="s">
        <v>4193</v>
      </c>
      <c r="C2307" s="2" t="s">
        <v>3431</v>
      </c>
      <c r="D2307" s="2" t="s">
        <v>7726</v>
      </c>
    </row>
    <row r="2308" spans="1:4" ht="13.5">
      <c r="A2308" s="1">
        <v>3552868</v>
      </c>
      <c r="B2308" s="1" t="s">
        <v>4193</v>
      </c>
      <c r="C2308" s="1" t="s">
        <v>5252</v>
      </c>
      <c r="D2308" s="1" t="s">
        <v>2737</v>
      </c>
    </row>
    <row r="2309" spans="1:4" ht="13.5">
      <c r="A2309" s="2">
        <v>3552873</v>
      </c>
      <c r="B2309" s="2" t="s">
        <v>4193</v>
      </c>
      <c r="C2309" s="2" t="s">
        <v>5254</v>
      </c>
      <c r="D2309" s="2" t="s">
        <v>2737</v>
      </c>
    </row>
    <row r="2310" spans="1:4" ht="13.5">
      <c r="A2310" s="1">
        <v>3552874</v>
      </c>
      <c r="B2310" s="1" t="s">
        <v>4193</v>
      </c>
      <c r="C2310" s="1" t="s">
        <v>5384</v>
      </c>
      <c r="D2310" s="1" t="s">
        <v>2737</v>
      </c>
    </row>
    <row r="2311" spans="1:4" ht="13.5">
      <c r="A2311" s="2">
        <v>3552905</v>
      </c>
      <c r="B2311" s="2" t="s">
        <v>4193</v>
      </c>
      <c r="C2311" s="2" t="s">
        <v>402</v>
      </c>
      <c r="D2311" s="2" t="s">
        <v>5522</v>
      </c>
    </row>
    <row r="2312" spans="1:4" ht="13.5">
      <c r="A2312" s="1">
        <v>3552982</v>
      </c>
      <c r="B2312" s="1" t="s">
        <v>4193</v>
      </c>
      <c r="C2312" s="1" t="s">
        <v>3432</v>
      </c>
      <c r="D2312" s="1" t="s">
        <v>2737</v>
      </c>
    </row>
    <row r="2313" spans="1:4" ht="13.5">
      <c r="A2313" s="2">
        <v>3553005</v>
      </c>
      <c r="B2313" s="2" t="s">
        <v>4193</v>
      </c>
      <c r="C2313" s="2" t="s">
        <v>3433</v>
      </c>
      <c r="D2313" s="2" t="s">
        <v>5060</v>
      </c>
    </row>
    <row r="2314" spans="1:4" ht="13.5">
      <c r="A2314" s="1">
        <v>3553023</v>
      </c>
      <c r="B2314" s="1" t="s">
        <v>4193</v>
      </c>
      <c r="C2314" s="1" t="s">
        <v>3434</v>
      </c>
      <c r="D2314" s="1" t="s">
        <v>2849</v>
      </c>
    </row>
    <row r="2315" spans="1:4" ht="13.5">
      <c r="A2315" s="2">
        <v>3553028</v>
      </c>
      <c r="B2315" s="2" t="s">
        <v>4193</v>
      </c>
      <c r="C2315" s="2" t="s">
        <v>3435</v>
      </c>
      <c r="D2315" s="2" t="s">
        <v>3937</v>
      </c>
    </row>
    <row r="2316" spans="1:4" ht="13.5">
      <c r="A2316" s="1">
        <v>3553048</v>
      </c>
      <c r="B2316" s="1" t="s">
        <v>4193</v>
      </c>
      <c r="C2316" s="1" t="s">
        <v>3436</v>
      </c>
      <c r="D2316" s="1" t="s">
        <v>5522</v>
      </c>
    </row>
    <row r="2317" spans="1:4" ht="13.5">
      <c r="A2317" s="2">
        <v>3553049</v>
      </c>
      <c r="B2317" s="2" t="s">
        <v>4193</v>
      </c>
      <c r="C2317" s="2" t="s">
        <v>3437</v>
      </c>
      <c r="D2317" s="2" t="s">
        <v>5522</v>
      </c>
    </row>
    <row r="2318" spans="1:4" ht="13.5">
      <c r="A2318" s="1">
        <v>3553052</v>
      </c>
      <c r="B2318" s="1" t="s">
        <v>4193</v>
      </c>
      <c r="C2318" s="1" t="s">
        <v>3438</v>
      </c>
      <c r="D2318" s="1" t="s">
        <v>1142</v>
      </c>
    </row>
    <row r="2319" spans="1:4" ht="13.5">
      <c r="A2319" s="2">
        <v>3553074</v>
      </c>
      <c r="B2319" s="2" t="s">
        <v>4193</v>
      </c>
      <c r="C2319" s="2" t="s">
        <v>3439</v>
      </c>
      <c r="D2319" s="2" t="s">
        <v>2848</v>
      </c>
    </row>
    <row r="2320" spans="1:4" ht="13.5">
      <c r="A2320" s="1">
        <v>3553083</v>
      </c>
      <c r="B2320" s="1" t="s">
        <v>4193</v>
      </c>
      <c r="C2320" s="1" t="s">
        <v>3440</v>
      </c>
      <c r="D2320" s="1" t="s">
        <v>3309</v>
      </c>
    </row>
    <row r="2321" spans="1:4" ht="13.5">
      <c r="A2321" s="2">
        <v>3553084</v>
      </c>
      <c r="B2321" s="2" t="s">
        <v>4193</v>
      </c>
      <c r="C2321" s="2" t="s">
        <v>3441</v>
      </c>
      <c r="D2321" s="2" t="s">
        <v>3309</v>
      </c>
    </row>
    <row r="2322" spans="1:4" ht="13.5">
      <c r="A2322" s="1">
        <v>3651991</v>
      </c>
      <c r="B2322" s="1" t="s">
        <v>4193</v>
      </c>
      <c r="C2322" s="1" t="s">
        <v>3442</v>
      </c>
      <c r="D2322" s="1" t="s">
        <v>3902</v>
      </c>
    </row>
    <row r="2323" spans="1:4" ht="13.5">
      <c r="A2323" s="2">
        <v>3652143</v>
      </c>
      <c r="B2323" s="2" t="s">
        <v>4193</v>
      </c>
      <c r="C2323" s="2" t="s">
        <v>2453</v>
      </c>
      <c r="D2323" s="2" t="s">
        <v>5603</v>
      </c>
    </row>
    <row r="2324" spans="1:4" ht="13.5">
      <c r="A2324" s="1">
        <v>3652161</v>
      </c>
      <c r="B2324" s="1" t="s">
        <v>4193</v>
      </c>
      <c r="C2324" s="1" t="s">
        <v>2457</v>
      </c>
      <c r="D2324" s="1" t="s">
        <v>6689</v>
      </c>
    </row>
    <row r="2325" spans="1:4" ht="13.5">
      <c r="A2325" s="2">
        <v>3652191</v>
      </c>
      <c r="B2325" s="2" t="s">
        <v>4193</v>
      </c>
      <c r="C2325" s="2" t="s">
        <v>3443</v>
      </c>
      <c r="D2325" s="2" t="s">
        <v>5557</v>
      </c>
    </row>
    <row r="2326" spans="1:4" ht="13.5">
      <c r="A2326" s="1">
        <v>3652192</v>
      </c>
      <c r="B2326" s="1" t="s">
        <v>4193</v>
      </c>
      <c r="C2326" s="1" t="s">
        <v>3444</v>
      </c>
      <c r="D2326" s="1" t="s">
        <v>5557</v>
      </c>
    </row>
    <row r="2327" spans="1:4" ht="13.5">
      <c r="A2327" s="2">
        <v>3652194</v>
      </c>
      <c r="B2327" s="2" t="s">
        <v>4193</v>
      </c>
      <c r="C2327" s="2" t="s">
        <v>3445</v>
      </c>
      <c r="D2327" s="2" t="s">
        <v>2808</v>
      </c>
    </row>
    <row r="2328" spans="1:4" ht="13.5">
      <c r="A2328" s="1">
        <v>3652209</v>
      </c>
      <c r="B2328" s="1" t="s">
        <v>4193</v>
      </c>
      <c r="C2328" s="1" t="s">
        <v>3446</v>
      </c>
      <c r="D2328" s="1" t="s">
        <v>4616</v>
      </c>
    </row>
    <row r="2329" spans="1:4" ht="13.5">
      <c r="A2329" s="2">
        <v>3652221</v>
      </c>
      <c r="B2329" s="2" t="s">
        <v>4193</v>
      </c>
      <c r="C2329" s="2" t="s">
        <v>3447</v>
      </c>
      <c r="D2329" s="2" t="s">
        <v>928</v>
      </c>
    </row>
    <row r="2330" spans="1:4" ht="13.5">
      <c r="A2330" s="1">
        <v>3652235</v>
      </c>
      <c r="B2330" s="1" t="s">
        <v>4193</v>
      </c>
      <c r="C2330" s="1" t="s">
        <v>3448</v>
      </c>
      <c r="D2330" s="1" t="s">
        <v>5603</v>
      </c>
    </row>
    <row r="2331" spans="1:4" ht="13.5">
      <c r="A2331" s="2">
        <v>3652240</v>
      </c>
      <c r="B2331" s="2" t="s">
        <v>4193</v>
      </c>
      <c r="C2331" s="2" t="s">
        <v>3449</v>
      </c>
      <c r="D2331" s="2" t="s">
        <v>5603</v>
      </c>
    </row>
    <row r="2332" spans="1:4" ht="13.5">
      <c r="A2332" s="1">
        <v>3652241</v>
      </c>
      <c r="B2332" s="1" t="s">
        <v>4193</v>
      </c>
      <c r="C2332" s="1" t="s">
        <v>3450</v>
      </c>
      <c r="D2332" s="1" t="s">
        <v>5603</v>
      </c>
    </row>
    <row r="2333" spans="1:4" ht="13.5">
      <c r="A2333" s="2">
        <v>3652246</v>
      </c>
      <c r="B2333" s="2" t="s">
        <v>4193</v>
      </c>
      <c r="C2333" s="2" t="s">
        <v>3451</v>
      </c>
      <c r="D2333" s="2" t="s">
        <v>5603</v>
      </c>
    </row>
    <row r="2334" spans="1:4" ht="13.5">
      <c r="A2334" s="1">
        <v>3652247</v>
      </c>
      <c r="B2334" s="1" t="s">
        <v>4193</v>
      </c>
      <c r="C2334" s="1" t="s">
        <v>3452</v>
      </c>
      <c r="D2334" s="1" t="s">
        <v>5603</v>
      </c>
    </row>
    <row r="2335" spans="1:4" ht="13.5">
      <c r="A2335" s="2">
        <v>3652254</v>
      </c>
      <c r="B2335" s="2" t="s">
        <v>4193</v>
      </c>
      <c r="C2335" s="2" t="s">
        <v>3453</v>
      </c>
      <c r="D2335" s="2" t="s">
        <v>5557</v>
      </c>
    </row>
    <row r="2336" spans="1:4" ht="13.5">
      <c r="A2336" s="1">
        <v>3852401</v>
      </c>
      <c r="B2336" s="1" t="s">
        <v>4193</v>
      </c>
      <c r="C2336" s="1" t="s">
        <v>3454</v>
      </c>
      <c r="D2336" s="1" t="s">
        <v>6890</v>
      </c>
    </row>
    <row r="2337" spans="1:4" ht="13.5">
      <c r="A2337" s="2">
        <v>3852416</v>
      </c>
      <c r="B2337" s="2" t="s">
        <v>4193</v>
      </c>
      <c r="C2337" s="2" t="s">
        <v>3455</v>
      </c>
      <c r="D2337" s="2" t="s">
        <v>299</v>
      </c>
    </row>
    <row r="2338" spans="1:4" ht="13.5">
      <c r="A2338" s="1">
        <v>3163961</v>
      </c>
      <c r="B2338" s="1" t="s">
        <v>4194</v>
      </c>
      <c r="C2338" s="1" t="s">
        <v>5613</v>
      </c>
      <c r="D2338" s="1" t="s">
        <v>1105</v>
      </c>
    </row>
    <row r="2339" spans="1:4" ht="13.5">
      <c r="A2339" s="2">
        <v>3164285</v>
      </c>
      <c r="B2339" s="2" t="s">
        <v>4194</v>
      </c>
      <c r="C2339" s="2" t="s">
        <v>3456</v>
      </c>
      <c r="D2339" s="2" t="s">
        <v>2798</v>
      </c>
    </row>
    <row r="2340" spans="1:4" ht="13.5">
      <c r="A2340" s="1">
        <v>3257515</v>
      </c>
      <c r="B2340" s="1" t="s">
        <v>4194</v>
      </c>
      <c r="C2340" s="1" t="s">
        <v>6867</v>
      </c>
      <c r="D2340" s="1" t="s">
        <v>6755</v>
      </c>
    </row>
    <row r="2341" spans="1:4" ht="13.5">
      <c r="A2341" s="2">
        <v>3652180</v>
      </c>
      <c r="B2341" s="2" t="s">
        <v>4194</v>
      </c>
      <c r="C2341" s="2" t="s">
        <v>3457</v>
      </c>
      <c r="D2341" s="2" t="s">
        <v>7011</v>
      </c>
    </row>
    <row r="2342" spans="1:4" ht="13.5">
      <c r="A2342" s="1">
        <v>3552920</v>
      </c>
      <c r="B2342" s="1" t="s">
        <v>4195</v>
      </c>
      <c r="C2342" s="1" t="s">
        <v>5635</v>
      </c>
      <c r="D2342" s="1" t="s">
        <v>6373</v>
      </c>
    </row>
    <row r="2343" spans="1:4" ht="13.5">
      <c r="A2343" s="2">
        <v>3552976</v>
      </c>
      <c r="B2343" s="2" t="s">
        <v>4196</v>
      </c>
      <c r="C2343" s="2" t="s">
        <v>3458</v>
      </c>
      <c r="D2343" s="2" t="s">
        <v>5456</v>
      </c>
    </row>
    <row r="2344" spans="1:4" ht="13.5">
      <c r="A2344" s="1">
        <v>3163093</v>
      </c>
      <c r="B2344" s="1" t="s">
        <v>3031</v>
      </c>
      <c r="C2344" s="1" t="s">
        <v>4309</v>
      </c>
      <c r="D2344" s="1" t="s">
        <v>3098</v>
      </c>
    </row>
    <row r="2345" spans="1:4" ht="13.5">
      <c r="A2345" s="2">
        <v>3164336</v>
      </c>
      <c r="B2345" s="2" t="s">
        <v>3031</v>
      </c>
      <c r="C2345" s="2" t="s">
        <v>3459</v>
      </c>
      <c r="D2345" s="2" t="s">
        <v>1105</v>
      </c>
    </row>
    <row r="2346" spans="1:4" ht="13.5">
      <c r="A2346" s="1">
        <v>3164417</v>
      </c>
      <c r="B2346" s="1" t="s">
        <v>3031</v>
      </c>
      <c r="C2346" s="1" t="s">
        <v>3460</v>
      </c>
      <c r="D2346" s="1" t="s">
        <v>7738</v>
      </c>
    </row>
    <row r="2347" spans="1:4" ht="13.5">
      <c r="A2347" s="2">
        <v>3257376</v>
      </c>
      <c r="B2347" s="2" t="s">
        <v>3031</v>
      </c>
      <c r="C2347" s="2" t="s">
        <v>3461</v>
      </c>
      <c r="D2347" s="2" t="s">
        <v>7617</v>
      </c>
    </row>
    <row r="2348" spans="1:4" ht="13.5">
      <c r="A2348" s="1">
        <v>3361292</v>
      </c>
      <c r="B2348" s="1" t="s">
        <v>3031</v>
      </c>
      <c r="C2348" s="1" t="s">
        <v>3462</v>
      </c>
      <c r="D2348" s="1" t="s">
        <v>3463</v>
      </c>
    </row>
    <row r="2349" spans="1:4" ht="13.5">
      <c r="A2349" s="2">
        <v>3361358</v>
      </c>
      <c r="B2349" s="2" t="s">
        <v>3031</v>
      </c>
      <c r="C2349" s="2" t="s">
        <v>3464</v>
      </c>
      <c r="D2349" s="2" t="s">
        <v>2562</v>
      </c>
    </row>
    <row r="2350" spans="1:4" ht="13.5">
      <c r="A2350" s="1">
        <v>3552859</v>
      </c>
      <c r="B2350" s="1" t="s">
        <v>3031</v>
      </c>
      <c r="C2350" s="1" t="s">
        <v>3465</v>
      </c>
      <c r="D2350" s="1" t="s">
        <v>3117</v>
      </c>
    </row>
    <row r="2351" spans="1:4" ht="13.5">
      <c r="A2351" s="2">
        <v>3552897</v>
      </c>
      <c r="B2351" s="2" t="s">
        <v>3031</v>
      </c>
      <c r="C2351" s="2" t="s">
        <v>4364</v>
      </c>
      <c r="D2351" s="2" t="s">
        <v>6373</v>
      </c>
    </row>
    <row r="2352" spans="1:4" ht="13.5">
      <c r="A2352" s="1">
        <v>3552950</v>
      </c>
      <c r="B2352" s="1" t="s">
        <v>3031</v>
      </c>
      <c r="C2352" s="1" t="s">
        <v>3466</v>
      </c>
      <c r="D2352" s="1" t="s">
        <v>6454</v>
      </c>
    </row>
    <row r="2353" spans="1:4" ht="13.5">
      <c r="A2353" s="2">
        <v>3652269</v>
      </c>
      <c r="B2353" s="2" t="s">
        <v>3031</v>
      </c>
      <c r="C2353" s="2" t="s">
        <v>3467</v>
      </c>
      <c r="D2353" s="2" t="s">
        <v>5506</v>
      </c>
    </row>
    <row r="2354" spans="1:4" ht="13.5">
      <c r="A2354" s="1">
        <v>3751624</v>
      </c>
      <c r="B2354" s="1" t="s">
        <v>3031</v>
      </c>
      <c r="C2354" s="1" t="s">
        <v>2380</v>
      </c>
      <c r="D2354" s="1" t="s">
        <v>7658</v>
      </c>
    </row>
    <row r="2355" spans="1:4" ht="13.5">
      <c r="A2355" s="2">
        <v>3751704</v>
      </c>
      <c r="B2355" s="2" t="s">
        <v>3031</v>
      </c>
      <c r="C2355" s="2" t="s">
        <v>4252</v>
      </c>
      <c r="D2355" s="2" t="s">
        <v>5429</v>
      </c>
    </row>
    <row r="2356" spans="1:4" ht="13.5">
      <c r="A2356" s="1">
        <v>3459921</v>
      </c>
      <c r="B2356" s="1" t="s">
        <v>4197</v>
      </c>
      <c r="C2356" s="1" t="s">
        <v>3468</v>
      </c>
      <c r="D2356" s="1" t="s">
        <v>7416</v>
      </c>
    </row>
    <row r="2357" spans="1:4" ht="13.5">
      <c r="A2357" s="2">
        <v>3652199</v>
      </c>
      <c r="B2357" s="2" t="s">
        <v>4198</v>
      </c>
      <c r="C2357" s="2" t="s">
        <v>3469</v>
      </c>
      <c r="D2357" s="2" t="s">
        <v>6999</v>
      </c>
    </row>
    <row r="2358" spans="1:4" ht="13.5">
      <c r="A2358" s="1">
        <v>3164249</v>
      </c>
      <c r="B2358" s="1" t="s">
        <v>4199</v>
      </c>
      <c r="C2358" s="1" t="s">
        <v>3470</v>
      </c>
      <c r="D2358" s="1" t="s">
        <v>4028</v>
      </c>
    </row>
    <row r="2359" spans="1:4" ht="13.5">
      <c r="A2359" s="2">
        <v>3164353</v>
      </c>
      <c r="B2359" s="2" t="s">
        <v>4199</v>
      </c>
      <c r="C2359" s="2" t="s">
        <v>3471</v>
      </c>
      <c r="D2359" s="2" t="s">
        <v>1087</v>
      </c>
    </row>
    <row r="2360" spans="1:4" ht="13.5">
      <c r="A2360" s="1">
        <v>3257696</v>
      </c>
      <c r="B2360" s="1" t="s">
        <v>4199</v>
      </c>
      <c r="C2360" s="1" t="s">
        <v>3472</v>
      </c>
      <c r="D2360" s="1" t="s">
        <v>6472</v>
      </c>
    </row>
    <row r="2361" spans="1:4" ht="13.5">
      <c r="A2361" s="2">
        <v>3360438</v>
      </c>
      <c r="B2361" s="2" t="s">
        <v>4199</v>
      </c>
      <c r="C2361" s="2" t="s">
        <v>5588</v>
      </c>
      <c r="D2361" s="2" t="s">
        <v>7580</v>
      </c>
    </row>
    <row r="2362" spans="1:4" ht="13.5">
      <c r="A2362" s="1">
        <v>3360998</v>
      </c>
      <c r="B2362" s="1" t="s">
        <v>4199</v>
      </c>
      <c r="C2362" s="1" t="s">
        <v>4120</v>
      </c>
      <c r="D2362" s="1" t="s">
        <v>4604</v>
      </c>
    </row>
    <row r="2363" spans="1:4" ht="13.5">
      <c r="A2363" s="2">
        <v>3361114</v>
      </c>
      <c r="B2363" s="2" t="s">
        <v>4199</v>
      </c>
      <c r="C2363" s="2" t="s">
        <v>5873</v>
      </c>
      <c r="D2363" s="2" t="s">
        <v>5874</v>
      </c>
    </row>
    <row r="2364" spans="1:4" ht="13.5">
      <c r="A2364" s="1">
        <v>3361368</v>
      </c>
      <c r="B2364" s="1" t="s">
        <v>4199</v>
      </c>
      <c r="C2364" s="1" t="s">
        <v>3473</v>
      </c>
      <c r="D2364" s="1" t="s">
        <v>4881</v>
      </c>
    </row>
    <row r="2365" spans="1:4" ht="13.5">
      <c r="A2365" s="2">
        <v>3361388</v>
      </c>
      <c r="B2365" s="2" t="s">
        <v>4199</v>
      </c>
      <c r="C2365" s="2" t="s">
        <v>3474</v>
      </c>
      <c r="D2365" s="2" t="s">
        <v>2562</v>
      </c>
    </row>
    <row r="2366" spans="1:4" ht="13.5">
      <c r="A2366" s="1">
        <v>3458607</v>
      </c>
      <c r="B2366" s="1" t="s">
        <v>4199</v>
      </c>
      <c r="C2366" s="1" t="s">
        <v>4651</v>
      </c>
      <c r="D2366" s="1" t="s">
        <v>2567</v>
      </c>
    </row>
    <row r="2367" spans="1:4" ht="13.5">
      <c r="A2367" s="2">
        <v>3458977</v>
      </c>
      <c r="B2367" s="2" t="s">
        <v>4199</v>
      </c>
      <c r="C2367" s="2" t="s">
        <v>6496</v>
      </c>
      <c r="D2367" s="2" t="s">
        <v>5897</v>
      </c>
    </row>
    <row r="2368" spans="1:4" ht="13.5">
      <c r="A2368" s="1">
        <v>3459549</v>
      </c>
      <c r="B2368" s="1" t="s">
        <v>4199</v>
      </c>
      <c r="C2368" s="1" t="s">
        <v>5027</v>
      </c>
      <c r="D2368" s="1" t="s">
        <v>2855</v>
      </c>
    </row>
    <row r="2369" spans="1:4" ht="13.5">
      <c r="A2369" s="2">
        <v>3459643</v>
      </c>
      <c r="B2369" s="2" t="s">
        <v>4199</v>
      </c>
      <c r="C2369" s="2" t="s">
        <v>6675</v>
      </c>
      <c r="D2369" s="2" t="s">
        <v>2891</v>
      </c>
    </row>
    <row r="2370" spans="1:4" ht="13.5">
      <c r="A2370" s="1">
        <v>3459898</v>
      </c>
      <c r="B2370" s="1" t="s">
        <v>4199</v>
      </c>
      <c r="C2370" s="1" t="s">
        <v>273</v>
      </c>
      <c r="D2370" s="1" t="s">
        <v>3475</v>
      </c>
    </row>
    <row r="2371" spans="1:4" ht="13.5">
      <c r="A2371" s="2">
        <v>3552940</v>
      </c>
      <c r="B2371" s="2" t="s">
        <v>4199</v>
      </c>
      <c r="C2371" s="2" t="s">
        <v>2779</v>
      </c>
      <c r="D2371" s="2" t="s">
        <v>7691</v>
      </c>
    </row>
    <row r="2372" spans="1:4" ht="13.5">
      <c r="A2372" s="1">
        <v>3553011</v>
      </c>
      <c r="B2372" s="1" t="s">
        <v>4199</v>
      </c>
      <c r="C2372" s="1" t="s">
        <v>3476</v>
      </c>
      <c r="D2372" s="1" t="s">
        <v>3477</v>
      </c>
    </row>
    <row r="2373" spans="1:4" ht="13.5">
      <c r="A2373" s="2">
        <v>3651939</v>
      </c>
      <c r="B2373" s="2" t="s">
        <v>4199</v>
      </c>
      <c r="C2373" s="2" t="s">
        <v>5207</v>
      </c>
      <c r="D2373" s="2" t="s">
        <v>6475</v>
      </c>
    </row>
    <row r="2374" spans="1:4" ht="13.5">
      <c r="A2374" s="1">
        <v>3652174</v>
      </c>
      <c r="B2374" s="1" t="s">
        <v>4199</v>
      </c>
      <c r="C2374" s="1" t="s">
        <v>3478</v>
      </c>
      <c r="D2374" s="1" t="s">
        <v>563</v>
      </c>
    </row>
    <row r="2375" spans="1:4" ht="13.5">
      <c r="A2375" s="2">
        <v>3751781</v>
      </c>
      <c r="B2375" s="2" t="s">
        <v>4199</v>
      </c>
      <c r="C2375" s="2" t="s">
        <v>3479</v>
      </c>
      <c r="D2375" s="2" t="s">
        <v>7658</v>
      </c>
    </row>
    <row r="2376" spans="1:4" ht="13.5">
      <c r="A2376" s="1">
        <v>3652064</v>
      </c>
      <c r="B2376" s="1" t="s">
        <v>3143</v>
      </c>
      <c r="C2376" s="1" t="s">
        <v>6872</v>
      </c>
      <c r="D2376" s="1" t="s">
        <v>6999</v>
      </c>
    </row>
    <row r="2377" spans="1:4" ht="13.5">
      <c r="A2377" s="2">
        <v>3751785</v>
      </c>
      <c r="B2377" s="2" t="s">
        <v>3143</v>
      </c>
      <c r="C2377" s="2" t="s">
        <v>3480</v>
      </c>
      <c r="D2377" s="2" t="s">
        <v>7658</v>
      </c>
    </row>
    <row r="2378" spans="1:4" ht="13.5">
      <c r="A2378" s="1">
        <v>3164157</v>
      </c>
      <c r="B2378" s="1" t="s">
        <v>4200</v>
      </c>
      <c r="C2378" s="1" t="s">
        <v>5616</v>
      </c>
      <c r="D2378" s="1" t="s">
        <v>4000</v>
      </c>
    </row>
    <row r="2379" spans="1:4" ht="13.5">
      <c r="A2379" s="2">
        <v>3552674</v>
      </c>
      <c r="B2379" s="2" t="s">
        <v>4200</v>
      </c>
      <c r="C2379" s="2" t="s">
        <v>7704</v>
      </c>
      <c r="D2379" s="2" t="s">
        <v>3117</v>
      </c>
    </row>
    <row r="2380" spans="1:4" ht="13.5">
      <c r="A2380" s="1">
        <v>3552850</v>
      </c>
      <c r="B2380" s="1" t="s">
        <v>4200</v>
      </c>
      <c r="C2380" s="1" t="s">
        <v>4338</v>
      </c>
      <c r="D2380" s="1" t="s">
        <v>1067</v>
      </c>
    </row>
    <row r="2381" spans="1:4" ht="13.5">
      <c r="A2381" s="2">
        <v>3651971</v>
      </c>
      <c r="B2381" s="2" t="s">
        <v>5012</v>
      </c>
      <c r="C2381" s="2" t="s">
        <v>6774</v>
      </c>
      <c r="D2381" s="2" t="s">
        <v>2907</v>
      </c>
    </row>
    <row r="2382" spans="1:4" ht="13.5">
      <c r="A2382" s="1">
        <v>3164315</v>
      </c>
      <c r="B2382" s="1" t="s">
        <v>4201</v>
      </c>
      <c r="C2382" s="1" t="s">
        <v>3481</v>
      </c>
      <c r="D2382" s="1" t="s">
        <v>4093</v>
      </c>
    </row>
    <row r="2383" spans="1:4" ht="13.5">
      <c r="A2383" s="2">
        <v>3164324</v>
      </c>
      <c r="B2383" s="2" t="s">
        <v>4201</v>
      </c>
      <c r="C2383" s="2" t="s">
        <v>3482</v>
      </c>
      <c r="D2383" s="2" t="s">
        <v>2596</v>
      </c>
    </row>
    <row r="2384" spans="1:4" ht="13.5">
      <c r="A2384" s="1">
        <v>3257006</v>
      </c>
      <c r="B2384" s="1" t="s">
        <v>4201</v>
      </c>
      <c r="C2384" s="1" t="s">
        <v>6778</v>
      </c>
      <c r="D2384" s="1" t="s">
        <v>7586</v>
      </c>
    </row>
    <row r="2385" spans="1:4" ht="13.5">
      <c r="A2385" s="2">
        <v>3257484</v>
      </c>
      <c r="B2385" s="2" t="s">
        <v>4201</v>
      </c>
      <c r="C2385" s="2" t="s">
        <v>5619</v>
      </c>
      <c r="D2385" s="2" t="s">
        <v>2084</v>
      </c>
    </row>
    <row r="2386" spans="1:4" ht="13.5">
      <c r="A2386" s="1">
        <v>3361356</v>
      </c>
      <c r="B2386" s="1" t="s">
        <v>4201</v>
      </c>
      <c r="C2386" s="1" t="s">
        <v>3483</v>
      </c>
      <c r="D2386" s="1" t="s">
        <v>7667</v>
      </c>
    </row>
    <row r="2387" spans="1:4" ht="13.5">
      <c r="A2387" s="2">
        <v>3459453</v>
      </c>
      <c r="B2387" s="2" t="s">
        <v>4201</v>
      </c>
      <c r="C2387" s="2" t="s">
        <v>2478</v>
      </c>
      <c r="D2387" s="2" t="s">
        <v>767</v>
      </c>
    </row>
    <row r="2388" spans="1:4" ht="13.5">
      <c r="A2388" s="1">
        <v>3459667</v>
      </c>
      <c r="B2388" s="1" t="s">
        <v>4201</v>
      </c>
      <c r="C2388" s="1" t="s">
        <v>3484</v>
      </c>
      <c r="D2388" s="1" t="s">
        <v>4764</v>
      </c>
    </row>
    <row r="2389" spans="1:4" ht="13.5">
      <c r="A2389" s="2">
        <v>3459765</v>
      </c>
      <c r="B2389" s="2" t="s">
        <v>4201</v>
      </c>
      <c r="C2389" s="2" t="s">
        <v>3485</v>
      </c>
      <c r="D2389" s="2" t="s">
        <v>2567</v>
      </c>
    </row>
    <row r="2390" spans="1:4" ht="13.5">
      <c r="A2390" s="1">
        <v>3459952</v>
      </c>
      <c r="B2390" s="1" t="s">
        <v>4201</v>
      </c>
      <c r="C2390" s="1" t="s">
        <v>3486</v>
      </c>
      <c r="D2390" s="1" t="s">
        <v>2891</v>
      </c>
    </row>
    <row r="2391" spans="1:4" ht="13.5">
      <c r="A2391" s="2">
        <v>3552599</v>
      </c>
      <c r="B2391" s="2" t="s">
        <v>4201</v>
      </c>
      <c r="C2391" s="2" t="s">
        <v>6539</v>
      </c>
      <c r="D2391" s="2" t="s">
        <v>3075</v>
      </c>
    </row>
    <row r="2392" spans="1:4" ht="13.5">
      <c r="A2392" s="1">
        <v>3552977</v>
      </c>
      <c r="B2392" s="1" t="s">
        <v>4201</v>
      </c>
      <c r="C2392" s="1" t="s">
        <v>3487</v>
      </c>
      <c r="D2392" s="1" t="s">
        <v>3488</v>
      </c>
    </row>
    <row r="2393" spans="1:4" ht="13.5">
      <c r="A2393" s="2">
        <v>3553077</v>
      </c>
      <c r="B2393" s="2" t="s">
        <v>4201</v>
      </c>
      <c r="C2393" s="2" t="s">
        <v>3489</v>
      </c>
      <c r="D2393" s="2" t="s">
        <v>2735</v>
      </c>
    </row>
    <row r="2394" spans="1:4" ht="13.5">
      <c r="A2394" s="1">
        <v>3652207</v>
      </c>
      <c r="B2394" s="1" t="s">
        <v>4202</v>
      </c>
      <c r="C2394" s="1" t="s">
        <v>3490</v>
      </c>
      <c r="D2394" s="1" t="s">
        <v>2828</v>
      </c>
    </row>
    <row r="2395" spans="1:4" ht="13.5">
      <c r="A2395" s="2">
        <v>3459922</v>
      </c>
      <c r="B2395" s="2" t="s">
        <v>4203</v>
      </c>
      <c r="C2395" s="2" t="s">
        <v>3491</v>
      </c>
      <c r="D2395" s="2" t="s">
        <v>7416</v>
      </c>
    </row>
    <row r="2396" spans="1:4" ht="13.5">
      <c r="A2396" s="1">
        <v>3552829</v>
      </c>
      <c r="B2396" s="1" t="s">
        <v>4204</v>
      </c>
      <c r="C2396" s="1" t="s">
        <v>4264</v>
      </c>
      <c r="D2396" s="1" t="s">
        <v>777</v>
      </c>
    </row>
    <row r="2397" spans="1:4" ht="13.5">
      <c r="A2397" s="2">
        <v>3164266</v>
      </c>
      <c r="B2397" s="2" t="s">
        <v>4205</v>
      </c>
      <c r="C2397" s="2" t="s">
        <v>3492</v>
      </c>
      <c r="D2397" s="2" t="s">
        <v>2053</v>
      </c>
    </row>
    <row r="2398" spans="1:4" ht="13.5">
      <c r="A2398" s="1">
        <v>3164283</v>
      </c>
      <c r="B2398" s="1" t="s">
        <v>4205</v>
      </c>
      <c r="C2398" s="1" t="s">
        <v>3493</v>
      </c>
      <c r="D2398" s="1" t="s">
        <v>1113</v>
      </c>
    </row>
    <row r="2399" spans="1:4" ht="13.5">
      <c r="A2399" s="2">
        <v>3164493</v>
      </c>
      <c r="B2399" s="2" t="s">
        <v>4205</v>
      </c>
      <c r="C2399" s="2" t="s">
        <v>3494</v>
      </c>
      <c r="D2399" s="2" t="s">
        <v>7738</v>
      </c>
    </row>
    <row r="2400" spans="1:4" ht="13.5">
      <c r="A2400" s="1">
        <v>3257242</v>
      </c>
      <c r="B2400" s="1" t="s">
        <v>4205</v>
      </c>
      <c r="C2400" s="1" t="s">
        <v>1116</v>
      </c>
      <c r="D2400" s="1" t="s">
        <v>4065</v>
      </c>
    </row>
    <row r="2401" spans="1:4" ht="13.5">
      <c r="A2401" s="2">
        <v>3257487</v>
      </c>
      <c r="B2401" s="2" t="s">
        <v>4205</v>
      </c>
      <c r="C2401" s="2" t="s">
        <v>3495</v>
      </c>
      <c r="D2401" s="2" t="s">
        <v>4065</v>
      </c>
    </row>
    <row r="2402" spans="1:4" ht="13.5">
      <c r="A2402" s="1">
        <v>3257594</v>
      </c>
      <c r="B2402" s="1" t="s">
        <v>4205</v>
      </c>
      <c r="C2402" s="1" t="s">
        <v>3496</v>
      </c>
      <c r="D2402" s="1" t="s">
        <v>316</v>
      </c>
    </row>
    <row r="2403" spans="1:4" ht="13.5">
      <c r="A2403" s="2">
        <v>3257598</v>
      </c>
      <c r="B2403" s="2" t="s">
        <v>4205</v>
      </c>
      <c r="C2403" s="2" t="s">
        <v>3497</v>
      </c>
      <c r="D2403" s="2" t="s">
        <v>682</v>
      </c>
    </row>
    <row r="2404" spans="1:4" ht="13.5">
      <c r="A2404" s="1">
        <v>3361216</v>
      </c>
      <c r="B2404" s="1" t="s">
        <v>4205</v>
      </c>
      <c r="C2404" s="1" t="s">
        <v>4336</v>
      </c>
      <c r="D2404" s="1" t="s">
        <v>2565</v>
      </c>
    </row>
    <row r="2405" spans="1:4" ht="13.5">
      <c r="A2405" s="2">
        <v>3361262</v>
      </c>
      <c r="B2405" s="2" t="s">
        <v>4205</v>
      </c>
      <c r="C2405" s="2" t="s">
        <v>3498</v>
      </c>
      <c r="D2405" s="2" t="s">
        <v>2565</v>
      </c>
    </row>
    <row r="2406" spans="1:4" ht="13.5">
      <c r="A2406" s="1">
        <v>3459709</v>
      </c>
      <c r="B2406" s="1" t="s">
        <v>4205</v>
      </c>
      <c r="C2406" s="1" t="s">
        <v>3499</v>
      </c>
      <c r="D2406" s="1" t="s">
        <v>668</v>
      </c>
    </row>
    <row r="2407" spans="1:4" ht="13.5">
      <c r="A2407" s="2">
        <v>3651940</v>
      </c>
      <c r="B2407" s="2" t="s">
        <v>4205</v>
      </c>
      <c r="C2407" s="2" t="s">
        <v>4279</v>
      </c>
      <c r="D2407" s="2" t="s">
        <v>7559</v>
      </c>
    </row>
    <row r="2408" spans="1:4" ht="13.5">
      <c r="A2408" s="1">
        <v>3164272</v>
      </c>
      <c r="B2408" s="1" t="s">
        <v>4206</v>
      </c>
      <c r="C2408" s="1" t="s">
        <v>3500</v>
      </c>
      <c r="D2408" s="1" t="s">
        <v>1086</v>
      </c>
    </row>
    <row r="2409" spans="1:4" ht="13.5">
      <c r="A2409" s="2">
        <v>3652150</v>
      </c>
      <c r="B2409" s="2" t="s">
        <v>4206</v>
      </c>
      <c r="C2409" s="2" t="s">
        <v>2439</v>
      </c>
      <c r="D2409" s="2" t="s">
        <v>7559</v>
      </c>
    </row>
    <row r="2410" spans="1:4" ht="13.5">
      <c r="A2410" s="1">
        <v>3852219</v>
      </c>
      <c r="B2410" s="1" t="s">
        <v>4206</v>
      </c>
      <c r="C2410" s="1" t="s">
        <v>4329</v>
      </c>
      <c r="D2410" s="1" t="s">
        <v>4057</v>
      </c>
    </row>
    <row r="2411" spans="1:4" ht="13.5">
      <c r="A2411" s="2">
        <v>3852374</v>
      </c>
      <c r="B2411" s="2" t="s">
        <v>4206</v>
      </c>
      <c r="C2411" s="2" t="s">
        <v>3501</v>
      </c>
      <c r="D2411" s="2" t="s">
        <v>5712</v>
      </c>
    </row>
    <row r="2412" spans="1:4" ht="13.5">
      <c r="A2412" s="1">
        <v>3552771</v>
      </c>
      <c r="B2412" s="1" t="s">
        <v>7299</v>
      </c>
      <c r="C2412" s="1" t="s">
        <v>4318</v>
      </c>
      <c r="D2412" s="1" t="s">
        <v>5425</v>
      </c>
    </row>
    <row r="2413" spans="1:4" ht="13.5">
      <c r="A2413" s="2">
        <v>3552878</v>
      </c>
      <c r="B2413" s="2" t="s">
        <v>7299</v>
      </c>
      <c r="C2413" s="2" t="s">
        <v>5623</v>
      </c>
      <c r="D2413" s="2" t="s">
        <v>777</v>
      </c>
    </row>
    <row r="2414" spans="1:4" ht="13.5">
      <c r="A2414" s="1">
        <v>3163161</v>
      </c>
      <c r="B2414" s="1" t="s">
        <v>4207</v>
      </c>
      <c r="C2414" s="1" t="s">
        <v>4286</v>
      </c>
      <c r="D2414" s="1" t="s">
        <v>7310</v>
      </c>
    </row>
    <row r="2415" spans="1:4" ht="13.5">
      <c r="A2415" s="2">
        <v>3163423</v>
      </c>
      <c r="B2415" s="2" t="s">
        <v>4207</v>
      </c>
      <c r="C2415" s="2" t="s">
        <v>2620</v>
      </c>
      <c r="D2415" s="2" t="s">
        <v>1105</v>
      </c>
    </row>
    <row r="2416" spans="1:4" ht="13.5">
      <c r="A2416" s="1">
        <v>3163898</v>
      </c>
      <c r="B2416" s="1" t="s">
        <v>4207</v>
      </c>
      <c r="C2416" s="1" t="s">
        <v>4331</v>
      </c>
      <c r="D2416" s="1" t="s">
        <v>2820</v>
      </c>
    </row>
    <row r="2417" spans="1:4" ht="13.5">
      <c r="A2417" s="2">
        <v>3163987</v>
      </c>
      <c r="B2417" s="2" t="s">
        <v>4207</v>
      </c>
      <c r="C2417" s="2" t="s">
        <v>3502</v>
      </c>
      <c r="D2417" s="2" t="s">
        <v>3644</v>
      </c>
    </row>
    <row r="2418" spans="1:4" ht="13.5">
      <c r="A2418" s="1">
        <v>3164012</v>
      </c>
      <c r="B2418" s="1" t="s">
        <v>4207</v>
      </c>
      <c r="C2418" s="1" t="s">
        <v>3503</v>
      </c>
      <c r="D2418" s="1" t="s">
        <v>3644</v>
      </c>
    </row>
    <row r="2419" spans="1:4" ht="13.5">
      <c r="A2419" s="2">
        <v>3164174</v>
      </c>
      <c r="B2419" s="2" t="s">
        <v>4207</v>
      </c>
      <c r="C2419" s="2" t="s">
        <v>3504</v>
      </c>
      <c r="D2419" s="2" t="s">
        <v>3505</v>
      </c>
    </row>
    <row r="2420" spans="1:4" ht="13.5">
      <c r="A2420" s="1">
        <v>3164257</v>
      </c>
      <c r="B2420" s="1" t="s">
        <v>4207</v>
      </c>
      <c r="C2420" s="1" t="s">
        <v>3506</v>
      </c>
      <c r="D2420" s="1" t="s">
        <v>1611</v>
      </c>
    </row>
    <row r="2421" spans="1:4" ht="13.5">
      <c r="A2421" s="2">
        <v>3164297</v>
      </c>
      <c r="B2421" s="2" t="s">
        <v>4207</v>
      </c>
      <c r="C2421" s="2" t="s">
        <v>3507</v>
      </c>
      <c r="D2421" s="2" t="s">
        <v>6711</v>
      </c>
    </row>
    <row r="2422" spans="1:4" ht="13.5">
      <c r="A2422" s="1">
        <v>3164298</v>
      </c>
      <c r="B2422" s="1" t="s">
        <v>4207</v>
      </c>
      <c r="C2422" s="1" t="s">
        <v>3508</v>
      </c>
      <c r="D2422" s="1" t="s">
        <v>6711</v>
      </c>
    </row>
    <row r="2423" spans="1:4" ht="13.5">
      <c r="A2423" s="2">
        <v>3164410</v>
      </c>
      <c r="B2423" s="2" t="s">
        <v>4207</v>
      </c>
      <c r="C2423" s="2" t="s">
        <v>3509</v>
      </c>
      <c r="D2423" s="2" t="s">
        <v>1158</v>
      </c>
    </row>
    <row r="2424" spans="1:4" ht="13.5">
      <c r="A2424" s="1">
        <v>3164411</v>
      </c>
      <c r="B2424" s="1" t="s">
        <v>4207</v>
      </c>
      <c r="C2424" s="1" t="s">
        <v>3510</v>
      </c>
      <c r="D2424" s="1" t="s">
        <v>1158</v>
      </c>
    </row>
    <row r="2425" spans="1:4" ht="13.5">
      <c r="A2425" s="2">
        <v>3164429</v>
      </c>
      <c r="B2425" s="2" t="s">
        <v>4207</v>
      </c>
      <c r="C2425" s="2" t="s">
        <v>3511</v>
      </c>
      <c r="D2425" s="2" t="s">
        <v>3644</v>
      </c>
    </row>
    <row r="2426" spans="1:4" ht="13.5">
      <c r="A2426" s="1">
        <v>3164430</v>
      </c>
      <c r="B2426" s="1" t="s">
        <v>4207</v>
      </c>
      <c r="C2426" s="1" t="s">
        <v>3512</v>
      </c>
      <c r="D2426" s="1" t="s">
        <v>3644</v>
      </c>
    </row>
    <row r="2427" spans="1:4" ht="13.5">
      <c r="A2427" s="2">
        <v>3164431</v>
      </c>
      <c r="B2427" s="2" t="s">
        <v>4207</v>
      </c>
      <c r="C2427" s="2" t="s">
        <v>3513</v>
      </c>
      <c r="D2427" s="2" t="s">
        <v>3644</v>
      </c>
    </row>
    <row r="2428" spans="1:4" ht="13.5">
      <c r="A2428" s="1">
        <v>3164433</v>
      </c>
      <c r="B2428" s="1" t="s">
        <v>4207</v>
      </c>
      <c r="C2428" s="1" t="s">
        <v>3514</v>
      </c>
      <c r="D2428" s="1" t="s">
        <v>3644</v>
      </c>
    </row>
    <row r="2429" spans="1:4" ht="13.5">
      <c r="A2429" s="2">
        <v>3164444</v>
      </c>
      <c r="B2429" s="2" t="s">
        <v>4207</v>
      </c>
      <c r="C2429" s="2" t="s">
        <v>3515</v>
      </c>
      <c r="D2429" s="2" t="s">
        <v>4751</v>
      </c>
    </row>
    <row r="2430" spans="1:4" ht="13.5">
      <c r="A2430" s="1">
        <v>3164453</v>
      </c>
      <c r="B2430" s="1" t="s">
        <v>4207</v>
      </c>
      <c r="C2430" s="1" t="s">
        <v>3516</v>
      </c>
      <c r="D2430" s="1" t="s">
        <v>4157</v>
      </c>
    </row>
    <row r="2431" spans="1:4" ht="13.5">
      <c r="A2431" s="2">
        <v>3164468</v>
      </c>
      <c r="B2431" s="2" t="s">
        <v>4207</v>
      </c>
      <c r="C2431" s="2" t="s">
        <v>3517</v>
      </c>
      <c r="D2431" s="2" t="s">
        <v>3644</v>
      </c>
    </row>
    <row r="2432" spans="1:4" ht="13.5">
      <c r="A2432" s="1">
        <v>3164469</v>
      </c>
      <c r="B2432" s="1" t="s">
        <v>4207</v>
      </c>
      <c r="C2432" s="1" t="s">
        <v>3518</v>
      </c>
      <c r="D2432" s="1" t="s">
        <v>3644</v>
      </c>
    </row>
    <row r="2433" spans="1:4" ht="13.5">
      <c r="A2433" s="2">
        <v>3256972</v>
      </c>
      <c r="B2433" s="2" t="s">
        <v>4207</v>
      </c>
      <c r="C2433" s="2" t="s">
        <v>3519</v>
      </c>
      <c r="D2433" s="2" t="s">
        <v>6358</v>
      </c>
    </row>
    <row r="2434" spans="1:4" ht="13.5">
      <c r="A2434" s="1">
        <v>3257021</v>
      </c>
      <c r="B2434" s="1" t="s">
        <v>4207</v>
      </c>
      <c r="C2434" s="1" t="s">
        <v>3520</v>
      </c>
      <c r="D2434" s="1" t="s">
        <v>4501</v>
      </c>
    </row>
    <row r="2435" spans="1:4" ht="13.5">
      <c r="A2435" s="2">
        <v>3257088</v>
      </c>
      <c r="B2435" s="2" t="s">
        <v>4207</v>
      </c>
      <c r="C2435" s="2" t="s">
        <v>5668</v>
      </c>
      <c r="D2435" s="2" t="s">
        <v>751</v>
      </c>
    </row>
    <row r="2436" spans="1:4" ht="13.5">
      <c r="A2436" s="1">
        <v>3257402</v>
      </c>
      <c r="B2436" s="1" t="s">
        <v>4207</v>
      </c>
      <c r="C2436" s="1" t="s">
        <v>2781</v>
      </c>
      <c r="D2436" s="1" t="s">
        <v>1106</v>
      </c>
    </row>
    <row r="2437" spans="1:4" ht="13.5">
      <c r="A2437" s="2">
        <v>3257475</v>
      </c>
      <c r="B2437" s="2" t="s">
        <v>4207</v>
      </c>
      <c r="C2437" s="2" t="s">
        <v>3521</v>
      </c>
      <c r="D2437" s="2" t="s">
        <v>286</v>
      </c>
    </row>
    <row r="2438" spans="1:4" ht="13.5">
      <c r="A2438" s="1">
        <v>3257527</v>
      </c>
      <c r="B2438" s="1" t="s">
        <v>4207</v>
      </c>
      <c r="C2438" s="1" t="s">
        <v>3522</v>
      </c>
      <c r="D2438" s="1" t="s">
        <v>4501</v>
      </c>
    </row>
    <row r="2439" spans="1:4" ht="13.5">
      <c r="A2439" s="2">
        <v>3257549</v>
      </c>
      <c r="B2439" s="2" t="s">
        <v>4207</v>
      </c>
      <c r="C2439" s="2" t="s">
        <v>3523</v>
      </c>
      <c r="D2439" s="2" t="s">
        <v>4451</v>
      </c>
    </row>
    <row r="2440" spans="1:4" ht="13.5">
      <c r="A2440" s="1">
        <v>3257552</v>
      </c>
      <c r="B2440" s="1" t="s">
        <v>4207</v>
      </c>
      <c r="C2440" s="1" t="s">
        <v>3524</v>
      </c>
      <c r="D2440" s="1" t="s">
        <v>4659</v>
      </c>
    </row>
    <row r="2441" spans="1:4" ht="13.5">
      <c r="A2441" s="2">
        <v>3257565</v>
      </c>
      <c r="B2441" s="2" t="s">
        <v>4207</v>
      </c>
      <c r="C2441" s="2" t="s">
        <v>3525</v>
      </c>
      <c r="D2441" s="2" t="s">
        <v>4013</v>
      </c>
    </row>
    <row r="2442" spans="1:4" ht="13.5">
      <c r="A2442" s="1">
        <v>3257641</v>
      </c>
      <c r="B2442" s="1" t="s">
        <v>4207</v>
      </c>
      <c r="C2442" s="1" t="s">
        <v>3526</v>
      </c>
      <c r="D2442" s="1" t="s">
        <v>4854</v>
      </c>
    </row>
    <row r="2443" spans="1:4" ht="13.5">
      <c r="A2443" s="2">
        <v>3257713</v>
      </c>
      <c r="B2443" s="2" t="s">
        <v>4207</v>
      </c>
      <c r="C2443" s="2" t="s">
        <v>3527</v>
      </c>
      <c r="D2443" s="2" t="s">
        <v>7607</v>
      </c>
    </row>
    <row r="2444" spans="1:4" ht="13.5">
      <c r="A2444" s="1">
        <v>3361285</v>
      </c>
      <c r="B2444" s="1" t="s">
        <v>4207</v>
      </c>
      <c r="C2444" s="1" t="s">
        <v>3528</v>
      </c>
      <c r="D2444" s="1" t="s">
        <v>3875</v>
      </c>
    </row>
    <row r="2445" spans="1:4" ht="13.5">
      <c r="A2445" s="2">
        <v>3361417</v>
      </c>
      <c r="B2445" s="2" t="s">
        <v>4207</v>
      </c>
      <c r="C2445" s="2" t="s">
        <v>3529</v>
      </c>
      <c r="D2445" s="2" t="s">
        <v>320</v>
      </c>
    </row>
    <row r="2446" spans="1:4" ht="13.5">
      <c r="A2446" s="1">
        <v>3459683</v>
      </c>
      <c r="B2446" s="1" t="s">
        <v>4207</v>
      </c>
      <c r="C2446" s="1" t="s">
        <v>4375</v>
      </c>
      <c r="D2446" s="1" t="s">
        <v>6369</v>
      </c>
    </row>
    <row r="2447" spans="1:4" ht="13.5">
      <c r="A2447" s="2">
        <v>3459704</v>
      </c>
      <c r="B2447" s="2" t="s">
        <v>4207</v>
      </c>
      <c r="C2447" s="2" t="s">
        <v>3530</v>
      </c>
      <c r="D2447" s="2" t="s">
        <v>767</v>
      </c>
    </row>
    <row r="2448" spans="1:4" ht="13.5">
      <c r="A2448" s="1">
        <v>3552469</v>
      </c>
      <c r="B2448" s="1" t="s">
        <v>4207</v>
      </c>
      <c r="C2448" s="1" t="s">
        <v>6796</v>
      </c>
      <c r="D2448" s="1" t="s">
        <v>3117</v>
      </c>
    </row>
    <row r="2449" spans="1:4" ht="13.5">
      <c r="A2449" s="2">
        <v>3552470</v>
      </c>
      <c r="B2449" s="2" t="s">
        <v>4207</v>
      </c>
      <c r="C2449" s="2" t="s">
        <v>3615</v>
      </c>
      <c r="D2449" s="2" t="s">
        <v>3117</v>
      </c>
    </row>
    <row r="2450" spans="1:4" ht="13.5">
      <c r="A2450" s="1">
        <v>3553078</v>
      </c>
      <c r="B2450" s="1" t="s">
        <v>4207</v>
      </c>
      <c r="C2450" s="1" t="s">
        <v>3531</v>
      </c>
      <c r="D2450" s="1" t="s">
        <v>7170</v>
      </c>
    </row>
    <row r="2451" spans="1:4" ht="13.5">
      <c r="A2451" s="2">
        <v>3553079</v>
      </c>
      <c r="B2451" s="2" t="s">
        <v>4207</v>
      </c>
      <c r="C2451" s="2" t="s">
        <v>3532</v>
      </c>
      <c r="D2451" s="2" t="s">
        <v>7170</v>
      </c>
    </row>
    <row r="2452" spans="1:4" ht="13.5">
      <c r="A2452" s="1">
        <v>3553087</v>
      </c>
      <c r="B2452" s="1" t="s">
        <v>4207</v>
      </c>
      <c r="C2452" s="1" t="s">
        <v>3533</v>
      </c>
      <c r="D2452" s="1" t="s">
        <v>3309</v>
      </c>
    </row>
    <row r="2453" spans="1:4" ht="13.5">
      <c r="A2453" s="2">
        <v>3553089</v>
      </c>
      <c r="B2453" s="2" t="s">
        <v>4207</v>
      </c>
      <c r="C2453" s="2" t="s">
        <v>3534</v>
      </c>
      <c r="D2453" s="2" t="s">
        <v>3309</v>
      </c>
    </row>
    <row r="2454" spans="1:4" ht="13.5">
      <c r="A2454" s="1">
        <v>3164129</v>
      </c>
      <c r="B2454" s="1" t="s">
        <v>4208</v>
      </c>
      <c r="C2454" s="1" t="s">
        <v>5615</v>
      </c>
      <c r="D2454" s="1" t="s">
        <v>4028</v>
      </c>
    </row>
    <row r="2455" spans="1:4" ht="13.5">
      <c r="A2455" s="2">
        <v>3552887</v>
      </c>
      <c r="B2455" s="2" t="s">
        <v>4208</v>
      </c>
      <c r="C2455" s="2" t="s">
        <v>4321</v>
      </c>
      <c r="D2455" s="2" t="s">
        <v>7726</v>
      </c>
    </row>
    <row r="2456" spans="1:4" ht="13.5">
      <c r="A2456" s="1">
        <v>3652113</v>
      </c>
      <c r="B2456" s="1" t="s">
        <v>4208</v>
      </c>
      <c r="C2456" s="1" t="s">
        <v>4341</v>
      </c>
      <c r="D2456" s="1" t="s">
        <v>3931</v>
      </c>
    </row>
    <row r="2457" spans="1:4" ht="13.5">
      <c r="A2457" s="2">
        <v>3751798</v>
      </c>
      <c r="B2457" s="2" t="s">
        <v>4208</v>
      </c>
      <c r="C2457" s="2" t="s">
        <v>3535</v>
      </c>
      <c r="D2457" s="2" t="s">
        <v>7658</v>
      </c>
    </row>
    <row r="2458" spans="1:4" ht="13.5">
      <c r="A2458" s="1">
        <v>3852220</v>
      </c>
      <c r="B2458" s="1" t="s">
        <v>4208</v>
      </c>
      <c r="C2458" s="1" t="s">
        <v>4281</v>
      </c>
      <c r="D2458" s="1" t="s">
        <v>4057</v>
      </c>
    </row>
    <row r="2459" spans="1:4" ht="13.5">
      <c r="A2459" s="2">
        <v>3852369</v>
      </c>
      <c r="B2459" s="2" t="s">
        <v>4208</v>
      </c>
      <c r="C2459" s="2" t="s">
        <v>3536</v>
      </c>
      <c r="D2459" s="2" t="s">
        <v>5302</v>
      </c>
    </row>
    <row r="2460" spans="1:4" ht="13.5">
      <c r="A2460" s="1">
        <v>3552864</v>
      </c>
      <c r="B2460" s="1" t="s">
        <v>4209</v>
      </c>
      <c r="C2460" s="1" t="s">
        <v>4278</v>
      </c>
      <c r="D2460" s="1" t="s">
        <v>1067</v>
      </c>
    </row>
    <row r="2461" spans="1:4" ht="13.5">
      <c r="A2461" s="2">
        <v>3552895</v>
      </c>
      <c r="B2461" s="2" t="s">
        <v>4209</v>
      </c>
      <c r="C2461" s="2" t="s">
        <v>4376</v>
      </c>
      <c r="D2461" s="2" t="s">
        <v>6373</v>
      </c>
    </row>
    <row r="2462" spans="1:4" ht="13.5">
      <c r="A2462" s="1">
        <v>3552955</v>
      </c>
      <c r="B2462" s="1" t="s">
        <v>4209</v>
      </c>
      <c r="C2462" s="1" t="s">
        <v>5628</v>
      </c>
      <c r="D2462" s="1" t="s">
        <v>7549</v>
      </c>
    </row>
    <row r="2463" spans="1:4" ht="13.5">
      <c r="A2463" s="2">
        <v>3652173</v>
      </c>
      <c r="B2463" s="2" t="s">
        <v>7097</v>
      </c>
      <c r="C2463" s="2" t="s">
        <v>6845</v>
      </c>
      <c r="D2463" s="2" t="s">
        <v>6999</v>
      </c>
    </row>
    <row r="2464" spans="1:4" ht="13.5">
      <c r="A2464" s="1">
        <v>3164110</v>
      </c>
      <c r="B2464" s="1" t="s">
        <v>4210</v>
      </c>
      <c r="C2464" s="1" t="s">
        <v>3537</v>
      </c>
      <c r="D2464" s="1" t="s">
        <v>7679</v>
      </c>
    </row>
    <row r="2465" spans="1:4" ht="13.5">
      <c r="A2465" s="2">
        <v>3164154</v>
      </c>
      <c r="B2465" s="2" t="s">
        <v>4210</v>
      </c>
      <c r="C2465" s="2" t="s">
        <v>3538</v>
      </c>
      <c r="D2465" s="2" t="s">
        <v>4518</v>
      </c>
    </row>
    <row r="2466" spans="1:4" ht="13.5">
      <c r="A2466" s="1">
        <v>3257241</v>
      </c>
      <c r="B2466" s="1" t="s">
        <v>4210</v>
      </c>
      <c r="C2466" s="1" t="s">
        <v>4313</v>
      </c>
      <c r="D2466" s="1" t="s">
        <v>7020</v>
      </c>
    </row>
    <row r="2467" spans="1:4" ht="13.5">
      <c r="A2467" s="2">
        <v>3257517</v>
      </c>
      <c r="B2467" s="2" t="s">
        <v>4210</v>
      </c>
      <c r="C2467" s="2" t="s">
        <v>3539</v>
      </c>
      <c r="D2467" s="2" t="s">
        <v>682</v>
      </c>
    </row>
    <row r="2468" spans="1:4" ht="13.5">
      <c r="A2468" s="1">
        <v>3257578</v>
      </c>
      <c r="B2468" s="1" t="s">
        <v>4210</v>
      </c>
      <c r="C2468" s="1" t="s">
        <v>3540</v>
      </c>
      <c r="D2468" s="1" t="s">
        <v>2084</v>
      </c>
    </row>
    <row r="2469" spans="1:4" ht="13.5">
      <c r="A2469" s="2">
        <v>3459957</v>
      </c>
      <c r="B2469" s="2" t="s">
        <v>4210</v>
      </c>
      <c r="C2469" s="2" t="s">
        <v>3541</v>
      </c>
      <c r="D2469" s="2" t="s">
        <v>767</v>
      </c>
    </row>
    <row r="2470" spans="1:4" ht="13.5">
      <c r="A2470" s="1">
        <v>3553137</v>
      </c>
      <c r="B2470" s="1" t="s">
        <v>4211</v>
      </c>
      <c r="C2470" s="1" t="s">
        <v>4379</v>
      </c>
      <c r="D2470" s="1" t="s">
        <v>4035</v>
      </c>
    </row>
    <row r="2471" spans="1:4" ht="13.5">
      <c r="A2471" s="2">
        <v>3652177</v>
      </c>
      <c r="B2471" s="2" t="s">
        <v>4212</v>
      </c>
      <c r="C2471" s="2" t="s">
        <v>3542</v>
      </c>
      <c r="D2471" s="2" t="s">
        <v>7011</v>
      </c>
    </row>
    <row r="2472" spans="1:4" ht="13.5">
      <c r="A2472" s="1">
        <v>3852371</v>
      </c>
      <c r="B2472" s="1" t="s">
        <v>4212</v>
      </c>
      <c r="C2472" s="1" t="s">
        <v>3543</v>
      </c>
      <c r="D2472" s="1" t="s">
        <v>5302</v>
      </c>
    </row>
    <row r="2473" spans="1:4" ht="13.5">
      <c r="A2473" s="2">
        <v>3552953</v>
      </c>
      <c r="B2473" s="2" t="s">
        <v>4213</v>
      </c>
      <c r="C2473" s="2" t="s">
        <v>5627</v>
      </c>
      <c r="D2473" s="2" t="s">
        <v>4035</v>
      </c>
    </row>
    <row r="2474" spans="1:4" ht="13.5">
      <c r="A2474" s="1">
        <v>3553040</v>
      </c>
      <c r="B2474" s="1" t="s">
        <v>4213</v>
      </c>
      <c r="C2474" s="1" t="s">
        <v>3544</v>
      </c>
      <c r="D2474" s="1" t="s">
        <v>777</v>
      </c>
    </row>
    <row r="2475" spans="1:4" ht="13.5">
      <c r="A2475" s="2">
        <v>3163481</v>
      </c>
      <c r="B2475" s="2" t="s">
        <v>4214</v>
      </c>
      <c r="C2475" s="2" t="s">
        <v>5829</v>
      </c>
      <c r="D2475" s="2" t="s">
        <v>2910</v>
      </c>
    </row>
    <row r="2476" spans="1:4" ht="13.5">
      <c r="A2476" s="1">
        <v>3163864</v>
      </c>
      <c r="B2476" s="1" t="s">
        <v>4214</v>
      </c>
      <c r="C2476" s="1" t="s">
        <v>6767</v>
      </c>
      <c r="D2476" s="1" t="s">
        <v>7613</v>
      </c>
    </row>
    <row r="2477" spans="1:4" ht="13.5">
      <c r="A2477" s="2">
        <v>3163925</v>
      </c>
      <c r="B2477" s="2" t="s">
        <v>4214</v>
      </c>
      <c r="C2477" s="2" t="s">
        <v>4284</v>
      </c>
      <c r="D2477" s="2" t="s">
        <v>7747</v>
      </c>
    </row>
    <row r="2478" spans="1:4" ht="13.5">
      <c r="A2478" s="1">
        <v>3163990</v>
      </c>
      <c r="B2478" s="1" t="s">
        <v>4214</v>
      </c>
      <c r="C2478" s="1" t="s">
        <v>5015</v>
      </c>
      <c r="D2478" s="1" t="s">
        <v>7733</v>
      </c>
    </row>
    <row r="2479" spans="1:4" ht="13.5">
      <c r="A2479" s="2">
        <v>3164180</v>
      </c>
      <c r="B2479" s="2" t="s">
        <v>4214</v>
      </c>
      <c r="C2479" s="2" t="s">
        <v>5882</v>
      </c>
      <c r="D2479" s="2" t="s">
        <v>7747</v>
      </c>
    </row>
    <row r="2480" spans="1:4" ht="13.5">
      <c r="A2480" s="1">
        <v>3164187</v>
      </c>
      <c r="B2480" s="1" t="s">
        <v>4214</v>
      </c>
      <c r="C2480" s="1" t="s">
        <v>3545</v>
      </c>
      <c r="D2480" s="1" t="s">
        <v>2820</v>
      </c>
    </row>
    <row r="2481" spans="1:4" ht="13.5">
      <c r="A2481" s="2">
        <v>3164224</v>
      </c>
      <c r="B2481" s="2" t="s">
        <v>4214</v>
      </c>
      <c r="C2481" s="2" t="s">
        <v>3546</v>
      </c>
      <c r="D2481" s="2" t="s">
        <v>1105</v>
      </c>
    </row>
    <row r="2482" spans="1:4" ht="13.5">
      <c r="A2482" s="1">
        <v>3164226</v>
      </c>
      <c r="B2482" s="1" t="s">
        <v>4214</v>
      </c>
      <c r="C2482" s="1" t="s">
        <v>3547</v>
      </c>
      <c r="D2482" s="1" t="s">
        <v>5306</v>
      </c>
    </row>
    <row r="2483" spans="1:4" ht="13.5">
      <c r="A2483" s="2">
        <v>3164343</v>
      </c>
      <c r="B2483" s="2" t="s">
        <v>4214</v>
      </c>
      <c r="C2483" s="2" t="s">
        <v>3548</v>
      </c>
      <c r="D2483" s="2" t="s">
        <v>1105</v>
      </c>
    </row>
    <row r="2484" spans="1:4" ht="13.5">
      <c r="A2484" s="1">
        <v>3164381</v>
      </c>
      <c r="B2484" s="1" t="s">
        <v>4214</v>
      </c>
      <c r="C2484" s="1" t="s">
        <v>3549</v>
      </c>
      <c r="D2484" s="1" t="s">
        <v>4817</v>
      </c>
    </row>
    <row r="2485" spans="1:4" ht="13.5">
      <c r="A2485" s="2">
        <v>3164414</v>
      </c>
      <c r="B2485" s="2" t="s">
        <v>4214</v>
      </c>
      <c r="C2485" s="2" t="s">
        <v>3550</v>
      </c>
      <c r="D2485" s="2" t="s">
        <v>2912</v>
      </c>
    </row>
    <row r="2486" spans="1:4" ht="13.5">
      <c r="A2486" s="1">
        <v>3164425</v>
      </c>
      <c r="B2486" s="1" t="s">
        <v>4214</v>
      </c>
      <c r="C2486" s="1" t="s">
        <v>3551</v>
      </c>
      <c r="D2486" s="1" t="s">
        <v>5062</v>
      </c>
    </row>
    <row r="2487" spans="1:4" ht="13.5">
      <c r="A2487" s="2">
        <v>3256790</v>
      </c>
      <c r="B2487" s="2" t="s">
        <v>4214</v>
      </c>
      <c r="C2487" s="2" t="s">
        <v>4427</v>
      </c>
      <c r="D2487" s="2" t="s">
        <v>2558</v>
      </c>
    </row>
    <row r="2488" spans="1:4" ht="13.5">
      <c r="A2488" s="1">
        <v>3257184</v>
      </c>
      <c r="B2488" s="1" t="s">
        <v>4214</v>
      </c>
      <c r="C2488" s="1" t="s">
        <v>5215</v>
      </c>
      <c r="D2488" s="1" t="s">
        <v>4755</v>
      </c>
    </row>
    <row r="2489" spans="1:4" ht="13.5">
      <c r="A2489" s="2">
        <v>3257385</v>
      </c>
      <c r="B2489" s="2" t="s">
        <v>4214</v>
      </c>
      <c r="C2489" s="2" t="s">
        <v>6780</v>
      </c>
      <c r="D2489" s="2" t="s">
        <v>7444</v>
      </c>
    </row>
    <row r="2490" spans="1:4" ht="13.5">
      <c r="A2490" s="1">
        <v>3257480</v>
      </c>
      <c r="B2490" s="1" t="s">
        <v>4214</v>
      </c>
      <c r="C2490" s="1" t="s">
        <v>3552</v>
      </c>
      <c r="D2490" s="1" t="s">
        <v>4065</v>
      </c>
    </row>
    <row r="2491" spans="1:4" ht="13.5">
      <c r="A2491" s="2">
        <v>3257508</v>
      </c>
      <c r="B2491" s="2" t="s">
        <v>4214</v>
      </c>
      <c r="C2491" s="2" t="s">
        <v>3553</v>
      </c>
      <c r="D2491" s="2" t="s">
        <v>4021</v>
      </c>
    </row>
    <row r="2492" spans="1:4" ht="13.5">
      <c r="A2492" s="1">
        <v>3257541</v>
      </c>
      <c r="B2492" s="1" t="s">
        <v>4214</v>
      </c>
      <c r="C2492" s="1" t="s">
        <v>3554</v>
      </c>
      <c r="D2492" s="1" t="s">
        <v>4065</v>
      </c>
    </row>
    <row r="2493" spans="1:4" ht="13.5">
      <c r="A2493" s="2">
        <v>3257592</v>
      </c>
      <c r="B2493" s="2" t="s">
        <v>4214</v>
      </c>
      <c r="C2493" s="2" t="s">
        <v>3555</v>
      </c>
      <c r="D2493" s="2" t="s">
        <v>7543</v>
      </c>
    </row>
    <row r="2494" spans="1:4" ht="13.5">
      <c r="A2494" s="1">
        <v>3257667</v>
      </c>
      <c r="B2494" s="1" t="s">
        <v>4214</v>
      </c>
      <c r="C2494" s="1" t="s">
        <v>3556</v>
      </c>
      <c r="D2494" s="1" t="s">
        <v>7229</v>
      </c>
    </row>
    <row r="2495" spans="1:4" ht="13.5">
      <c r="A2495" s="2">
        <v>3361010</v>
      </c>
      <c r="B2495" s="2" t="s">
        <v>4214</v>
      </c>
      <c r="C2495" s="2" t="s">
        <v>5872</v>
      </c>
      <c r="D2495" s="2" t="s">
        <v>320</v>
      </c>
    </row>
    <row r="2496" spans="1:4" ht="13.5">
      <c r="A2496" s="1">
        <v>3361188</v>
      </c>
      <c r="B2496" s="1" t="s">
        <v>4214</v>
      </c>
      <c r="C2496" s="1" t="s">
        <v>4352</v>
      </c>
      <c r="D2496" s="1" t="s">
        <v>4604</v>
      </c>
    </row>
    <row r="2497" spans="1:4" ht="13.5">
      <c r="A2497" s="2">
        <v>3361246</v>
      </c>
      <c r="B2497" s="2" t="s">
        <v>4214</v>
      </c>
      <c r="C2497" s="2" t="s">
        <v>3030</v>
      </c>
      <c r="D2497" s="2" t="s">
        <v>2734</v>
      </c>
    </row>
    <row r="2498" spans="1:4" ht="13.5">
      <c r="A2498" s="1">
        <v>3361360</v>
      </c>
      <c r="B2498" s="1" t="s">
        <v>4214</v>
      </c>
      <c r="C2498" s="1" t="s">
        <v>3557</v>
      </c>
      <c r="D2498" s="1" t="s">
        <v>2562</v>
      </c>
    </row>
    <row r="2499" spans="1:4" ht="13.5">
      <c r="A2499" s="2">
        <v>3459125</v>
      </c>
      <c r="B2499" s="2" t="s">
        <v>4214</v>
      </c>
      <c r="C2499" s="2" t="s">
        <v>5632</v>
      </c>
      <c r="D2499" s="2" t="s">
        <v>4516</v>
      </c>
    </row>
    <row r="2500" spans="1:4" ht="13.5">
      <c r="A2500" s="1">
        <v>3459462</v>
      </c>
      <c r="B2500" s="1" t="s">
        <v>4214</v>
      </c>
      <c r="C2500" s="1" t="s">
        <v>2479</v>
      </c>
      <c r="D2500" s="1" t="s">
        <v>6938</v>
      </c>
    </row>
    <row r="2501" spans="1:4" ht="13.5">
      <c r="A2501" s="2">
        <v>3459732</v>
      </c>
      <c r="B2501" s="2" t="s">
        <v>4214</v>
      </c>
      <c r="C2501" s="2" t="s">
        <v>3558</v>
      </c>
      <c r="D2501" s="2" t="s">
        <v>724</v>
      </c>
    </row>
    <row r="2502" spans="1:4" ht="13.5">
      <c r="A2502" s="1">
        <v>3459834</v>
      </c>
      <c r="B2502" s="1" t="s">
        <v>4214</v>
      </c>
      <c r="C2502" s="1" t="s">
        <v>4887</v>
      </c>
      <c r="D2502" s="1" t="s">
        <v>2891</v>
      </c>
    </row>
    <row r="2503" spans="1:4" ht="13.5">
      <c r="A2503" s="2">
        <v>3459950</v>
      </c>
      <c r="B2503" s="2" t="s">
        <v>4214</v>
      </c>
      <c r="C2503" s="2" t="s">
        <v>4888</v>
      </c>
      <c r="D2503" s="2" t="s">
        <v>7572</v>
      </c>
    </row>
    <row r="2504" spans="1:4" ht="13.5">
      <c r="A2504" s="1">
        <v>3459958</v>
      </c>
      <c r="B2504" s="1" t="s">
        <v>4214</v>
      </c>
      <c r="C2504" s="1" t="s">
        <v>4889</v>
      </c>
      <c r="D2504" s="1" t="s">
        <v>4060</v>
      </c>
    </row>
    <row r="2505" spans="1:4" ht="13.5">
      <c r="A2505" s="2">
        <v>3460002</v>
      </c>
      <c r="B2505" s="2" t="s">
        <v>4214</v>
      </c>
      <c r="C2505" s="2" t="s">
        <v>4890</v>
      </c>
      <c r="D2505" s="2" t="s">
        <v>677</v>
      </c>
    </row>
    <row r="2506" spans="1:4" ht="13.5">
      <c r="A2506" s="1">
        <v>3552639</v>
      </c>
      <c r="B2506" s="1" t="s">
        <v>4214</v>
      </c>
      <c r="C2506" s="1" t="s">
        <v>4891</v>
      </c>
      <c r="D2506" s="1" t="s">
        <v>4805</v>
      </c>
    </row>
    <row r="2507" spans="1:4" ht="13.5">
      <c r="A2507" s="2">
        <v>3552866</v>
      </c>
      <c r="B2507" s="2" t="s">
        <v>4214</v>
      </c>
      <c r="C2507" s="2" t="s">
        <v>4892</v>
      </c>
      <c r="D2507" s="2" t="s">
        <v>6574</v>
      </c>
    </row>
    <row r="2508" spans="1:4" ht="13.5">
      <c r="A2508" s="1">
        <v>3552961</v>
      </c>
      <c r="B2508" s="1" t="s">
        <v>4214</v>
      </c>
      <c r="C2508" s="1" t="s">
        <v>4893</v>
      </c>
      <c r="D2508" s="1" t="s">
        <v>6574</v>
      </c>
    </row>
    <row r="2509" spans="1:4" ht="13.5">
      <c r="A2509" s="2">
        <v>3552962</v>
      </c>
      <c r="B2509" s="2" t="s">
        <v>4214</v>
      </c>
      <c r="C2509" s="2" t="s">
        <v>4894</v>
      </c>
      <c r="D2509" s="2" t="s">
        <v>6574</v>
      </c>
    </row>
    <row r="2510" spans="1:4" ht="13.5">
      <c r="A2510" s="1">
        <v>3552984</v>
      </c>
      <c r="B2510" s="1" t="s">
        <v>4214</v>
      </c>
      <c r="C2510" s="1" t="s">
        <v>4895</v>
      </c>
      <c r="D2510" s="1" t="s">
        <v>3488</v>
      </c>
    </row>
    <row r="2511" spans="1:4" ht="13.5">
      <c r="A2511" s="2">
        <v>3553075</v>
      </c>
      <c r="B2511" s="2" t="s">
        <v>4214</v>
      </c>
      <c r="C2511" s="2" t="s">
        <v>4896</v>
      </c>
      <c r="D2511" s="2" t="s">
        <v>2848</v>
      </c>
    </row>
    <row r="2512" spans="1:4" ht="13.5">
      <c r="A2512" s="1">
        <v>3652057</v>
      </c>
      <c r="B2512" s="1" t="s">
        <v>4214</v>
      </c>
      <c r="C2512" s="1" t="s">
        <v>4897</v>
      </c>
      <c r="D2512" s="1" t="s">
        <v>7296</v>
      </c>
    </row>
    <row r="2513" spans="1:4" ht="13.5">
      <c r="A2513" s="2">
        <v>3652136</v>
      </c>
      <c r="B2513" s="2" t="s">
        <v>4214</v>
      </c>
      <c r="C2513" s="2" t="s">
        <v>4898</v>
      </c>
      <c r="D2513" s="2" t="s">
        <v>5603</v>
      </c>
    </row>
    <row r="2514" spans="1:4" ht="13.5">
      <c r="A2514" s="1">
        <v>3652137</v>
      </c>
      <c r="B2514" s="1" t="s">
        <v>4214</v>
      </c>
      <c r="C2514" s="1" t="s">
        <v>4899</v>
      </c>
      <c r="D2514" s="1" t="s">
        <v>5603</v>
      </c>
    </row>
    <row r="2515" spans="1:4" ht="13.5">
      <c r="A2515" s="2">
        <v>3652141</v>
      </c>
      <c r="B2515" s="2" t="s">
        <v>4214</v>
      </c>
      <c r="C2515" s="2" t="s">
        <v>4900</v>
      </c>
      <c r="D2515" s="2" t="s">
        <v>5603</v>
      </c>
    </row>
    <row r="2516" spans="1:4" ht="13.5">
      <c r="A2516" s="1">
        <v>3652197</v>
      </c>
      <c r="B2516" s="1" t="s">
        <v>4214</v>
      </c>
      <c r="C2516" s="1" t="s">
        <v>4901</v>
      </c>
      <c r="D2516" s="1" t="s">
        <v>5557</v>
      </c>
    </row>
    <row r="2517" spans="1:4" ht="13.5">
      <c r="A2517" s="2">
        <v>3652217</v>
      </c>
      <c r="B2517" s="2" t="s">
        <v>4214</v>
      </c>
      <c r="C2517" s="2" t="s">
        <v>4902</v>
      </c>
      <c r="D2517" s="2" t="s">
        <v>928</v>
      </c>
    </row>
    <row r="2518" spans="1:4" ht="13.5">
      <c r="A2518" s="1">
        <v>3652219</v>
      </c>
      <c r="B2518" s="1" t="s">
        <v>4214</v>
      </c>
      <c r="C2518" s="1" t="s">
        <v>4903</v>
      </c>
      <c r="D2518" s="1" t="s">
        <v>928</v>
      </c>
    </row>
    <row r="2519" spans="1:4" ht="13.5">
      <c r="A2519" s="2">
        <v>3652224</v>
      </c>
      <c r="B2519" s="2" t="s">
        <v>4214</v>
      </c>
      <c r="C2519" s="2" t="s">
        <v>4904</v>
      </c>
      <c r="D2519" s="2" t="s">
        <v>928</v>
      </c>
    </row>
    <row r="2520" spans="1:4" ht="13.5">
      <c r="A2520" s="1">
        <v>3652227</v>
      </c>
      <c r="B2520" s="1" t="s">
        <v>4214</v>
      </c>
      <c r="C2520" s="1" t="s">
        <v>4905</v>
      </c>
      <c r="D2520" s="1" t="s">
        <v>6689</v>
      </c>
    </row>
    <row r="2521" spans="1:4" ht="13.5">
      <c r="A2521" s="2">
        <v>3652233</v>
      </c>
      <c r="B2521" s="2" t="s">
        <v>4214</v>
      </c>
      <c r="C2521" s="2" t="s">
        <v>4906</v>
      </c>
      <c r="D2521" s="2" t="s">
        <v>5603</v>
      </c>
    </row>
    <row r="2522" spans="1:4" ht="13.5">
      <c r="A2522" s="1">
        <v>3652234</v>
      </c>
      <c r="B2522" s="1" t="s">
        <v>4214</v>
      </c>
      <c r="C2522" s="1" t="s">
        <v>4907</v>
      </c>
      <c r="D2522" s="1" t="s">
        <v>5603</v>
      </c>
    </row>
    <row r="2523" spans="1:4" ht="13.5">
      <c r="A2523" s="2">
        <v>3652236</v>
      </c>
      <c r="B2523" s="2" t="s">
        <v>4214</v>
      </c>
      <c r="C2523" s="2" t="s">
        <v>4908</v>
      </c>
      <c r="D2523" s="2" t="s">
        <v>5603</v>
      </c>
    </row>
    <row r="2524" spans="1:4" ht="13.5">
      <c r="A2524" s="1">
        <v>3652237</v>
      </c>
      <c r="B2524" s="1" t="s">
        <v>4214</v>
      </c>
      <c r="C2524" s="1" t="s">
        <v>4909</v>
      </c>
      <c r="D2524" s="1" t="s">
        <v>5603</v>
      </c>
    </row>
    <row r="2525" spans="1:4" ht="13.5">
      <c r="A2525" s="2">
        <v>3652238</v>
      </c>
      <c r="B2525" s="2" t="s">
        <v>4214</v>
      </c>
      <c r="C2525" s="2" t="s">
        <v>4910</v>
      </c>
      <c r="D2525" s="2" t="s">
        <v>5603</v>
      </c>
    </row>
    <row r="2526" spans="1:4" ht="13.5">
      <c r="A2526" s="1">
        <v>3652245</v>
      </c>
      <c r="B2526" s="1" t="s">
        <v>4214</v>
      </c>
      <c r="C2526" s="1" t="s">
        <v>4911</v>
      </c>
      <c r="D2526" s="1" t="s">
        <v>5603</v>
      </c>
    </row>
    <row r="2527" spans="1:4" ht="13.5">
      <c r="A2527" s="2">
        <v>3652252</v>
      </c>
      <c r="B2527" s="2" t="s">
        <v>4214</v>
      </c>
      <c r="C2527" s="2" t="s">
        <v>4912</v>
      </c>
      <c r="D2527" s="2" t="s">
        <v>6689</v>
      </c>
    </row>
    <row r="2528" spans="1:4" ht="13.5">
      <c r="A2528" s="1">
        <v>3852023</v>
      </c>
      <c r="B2528" s="1" t="s">
        <v>4214</v>
      </c>
      <c r="C2528" s="1" t="s">
        <v>4913</v>
      </c>
      <c r="D2528" s="1" t="s">
        <v>6743</v>
      </c>
    </row>
    <row r="2529" spans="1:4" ht="13.5">
      <c r="A2529" s="2">
        <v>3852284</v>
      </c>
      <c r="B2529" s="2" t="s">
        <v>4214</v>
      </c>
      <c r="C2529" s="2" t="s">
        <v>4914</v>
      </c>
      <c r="D2529" s="2" t="s">
        <v>4434</v>
      </c>
    </row>
    <row r="2530" spans="1:4" ht="13.5">
      <c r="A2530" s="1">
        <v>3852313</v>
      </c>
      <c r="B2530" s="1" t="s">
        <v>4214</v>
      </c>
      <c r="C2530" s="1" t="s">
        <v>4915</v>
      </c>
      <c r="D2530" s="1" t="s">
        <v>6890</v>
      </c>
    </row>
    <row r="2531" spans="1:4" ht="13.5">
      <c r="A2531" s="2">
        <v>3852321</v>
      </c>
      <c r="B2531" s="2" t="s">
        <v>4214</v>
      </c>
      <c r="C2531" s="2" t="s">
        <v>4916</v>
      </c>
      <c r="D2531" s="2" t="s">
        <v>6890</v>
      </c>
    </row>
    <row r="2532" spans="1:4" ht="13.5">
      <c r="A2532" s="1">
        <v>3852338</v>
      </c>
      <c r="B2532" s="1" t="s">
        <v>4214</v>
      </c>
      <c r="C2532" s="1" t="s">
        <v>4917</v>
      </c>
      <c r="D2532" s="1" t="s">
        <v>6735</v>
      </c>
    </row>
    <row r="2533" spans="1:4" ht="13.5">
      <c r="A2533" s="2">
        <v>3852339</v>
      </c>
      <c r="B2533" s="2" t="s">
        <v>4214</v>
      </c>
      <c r="C2533" s="2" t="s">
        <v>4918</v>
      </c>
      <c r="D2533" s="2" t="s">
        <v>6735</v>
      </c>
    </row>
    <row r="2534" spans="1:4" ht="13.5">
      <c r="A2534" s="1">
        <v>3852380</v>
      </c>
      <c r="B2534" s="1" t="s">
        <v>4214</v>
      </c>
      <c r="C2534" s="1" t="s">
        <v>4919</v>
      </c>
      <c r="D2534" s="1" t="s">
        <v>3009</v>
      </c>
    </row>
    <row r="2535" spans="1:4" ht="13.5">
      <c r="A2535" s="2">
        <v>3852383</v>
      </c>
      <c r="B2535" s="2" t="s">
        <v>4214</v>
      </c>
      <c r="C2535" s="2" t="s">
        <v>4920</v>
      </c>
      <c r="D2535" s="2" t="s">
        <v>3009</v>
      </c>
    </row>
    <row r="2536" spans="1:4" ht="13.5">
      <c r="A2536" s="1">
        <v>3852384</v>
      </c>
      <c r="B2536" s="1" t="s">
        <v>4214</v>
      </c>
      <c r="C2536" s="1" t="s">
        <v>4921</v>
      </c>
      <c r="D2536" s="1" t="s">
        <v>3009</v>
      </c>
    </row>
    <row r="2537" spans="1:4" ht="13.5">
      <c r="A2537" s="2">
        <v>3852385</v>
      </c>
      <c r="B2537" s="2" t="s">
        <v>4214</v>
      </c>
      <c r="C2537" s="2" t="s">
        <v>4922</v>
      </c>
      <c r="D2537" s="2" t="s">
        <v>4434</v>
      </c>
    </row>
    <row r="2538" spans="1:4" ht="13.5">
      <c r="A2538" s="1">
        <v>3852386</v>
      </c>
      <c r="B2538" s="1" t="s">
        <v>4214</v>
      </c>
      <c r="C2538" s="1" t="s">
        <v>4923</v>
      </c>
      <c r="D2538" s="1" t="s">
        <v>2872</v>
      </c>
    </row>
    <row r="2539" spans="1:4" ht="13.5">
      <c r="A2539" s="2">
        <v>3852395</v>
      </c>
      <c r="B2539" s="2" t="s">
        <v>4214</v>
      </c>
      <c r="C2539" s="2" t="s">
        <v>4924</v>
      </c>
      <c r="D2539" s="2" t="s">
        <v>6890</v>
      </c>
    </row>
    <row r="2540" spans="1:4" ht="13.5">
      <c r="A2540" s="1">
        <v>3852396</v>
      </c>
      <c r="B2540" s="1" t="s">
        <v>4214</v>
      </c>
      <c r="C2540" s="1" t="s">
        <v>4925</v>
      </c>
      <c r="D2540" s="1" t="s">
        <v>6890</v>
      </c>
    </row>
    <row r="2541" spans="1:4" ht="13.5">
      <c r="A2541" s="2">
        <v>3852398</v>
      </c>
      <c r="B2541" s="2" t="s">
        <v>4214</v>
      </c>
      <c r="C2541" s="2" t="s">
        <v>4926</v>
      </c>
      <c r="D2541" s="2" t="s">
        <v>6890</v>
      </c>
    </row>
    <row r="2542" spans="1:4" ht="13.5">
      <c r="A2542" s="1">
        <v>3852399</v>
      </c>
      <c r="B2542" s="1" t="s">
        <v>4214</v>
      </c>
      <c r="C2542" s="1" t="s">
        <v>4927</v>
      </c>
      <c r="D2542" s="1" t="s">
        <v>6890</v>
      </c>
    </row>
    <row r="2543" spans="1:4" ht="13.5">
      <c r="A2543" s="2">
        <v>3852400</v>
      </c>
      <c r="B2543" s="2" t="s">
        <v>4214</v>
      </c>
      <c r="C2543" s="2" t="s">
        <v>4928</v>
      </c>
      <c r="D2543" s="2" t="s">
        <v>6890</v>
      </c>
    </row>
    <row r="2544" spans="1:4" ht="13.5">
      <c r="A2544" s="1">
        <v>3852412</v>
      </c>
      <c r="B2544" s="1" t="s">
        <v>4214</v>
      </c>
      <c r="C2544" s="1" t="s">
        <v>4929</v>
      </c>
      <c r="D2544" s="1" t="s">
        <v>299</v>
      </c>
    </row>
    <row r="2545" spans="1:4" ht="13.5">
      <c r="A2545" s="2">
        <v>3852413</v>
      </c>
      <c r="B2545" s="2" t="s">
        <v>4214</v>
      </c>
      <c r="C2545" s="2" t="s">
        <v>4930</v>
      </c>
      <c r="D2545" s="2" t="s">
        <v>299</v>
      </c>
    </row>
    <row r="2546" spans="1:4" ht="13.5">
      <c r="A2546" s="1">
        <v>3852415</v>
      </c>
      <c r="B2546" s="1" t="s">
        <v>4214</v>
      </c>
      <c r="C2546" s="1" t="s">
        <v>4931</v>
      </c>
      <c r="D2546" s="1" t="s">
        <v>299</v>
      </c>
    </row>
    <row r="2547" spans="1:4" ht="13.5">
      <c r="A2547" s="2">
        <v>3852417</v>
      </c>
      <c r="B2547" s="2" t="s">
        <v>4214</v>
      </c>
      <c r="C2547" s="2" t="s">
        <v>4932</v>
      </c>
      <c r="D2547" s="2" t="s">
        <v>908</v>
      </c>
    </row>
    <row r="2548" spans="1:4" ht="13.5">
      <c r="A2548" s="1">
        <v>3459810</v>
      </c>
      <c r="B2548" s="1" t="s">
        <v>4933</v>
      </c>
      <c r="C2548" s="1" t="s">
        <v>4934</v>
      </c>
      <c r="D2548" s="1" t="s">
        <v>724</v>
      </c>
    </row>
    <row r="2549" spans="1:4" ht="13.5">
      <c r="A2549" s="2">
        <v>3652205</v>
      </c>
      <c r="B2549" s="2" t="s">
        <v>4933</v>
      </c>
      <c r="C2549" s="2" t="s">
        <v>4935</v>
      </c>
      <c r="D2549" s="2" t="s">
        <v>7559</v>
      </c>
    </row>
    <row r="2550" spans="1:4" ht="13.5">
      <c r="A2550" s="1">
        <v>3852355</v>
      </c>
      <c r="B2550" s="1" t="s">
        <v>4933</v>
      </c>
      <c r="C2550" s="1" t="s">
        <v>4936</v>
      </c>
      <c r="D2550" s="1" t="s">
        <v>2840</v>
      </c>
    </row>
    <row r="2551" spans="1:4" ht="13.5">
      <c r="A2551" s="2">
        <v>3852377</v>
      </c>
      <c r="B2551" s="2" t="s">
        <v>4933</v>
      </c>
      <c r="C2551" s="2" t="s">
        <v>4937</v>
      </c>
      <c r="D2551" s="2" t="s">
        <v>4057</v>
      </c>
    </row>
    <row r="2552" spans="1:4" ht="13.5">
      <c r="A2552" s="1">
        <v>3852252</v>
      </c>
      <c r="B2552" s="1" t="s">
        <v>4938</v>
      </c>
      <c r="C2552" s="1" t="s">
        <v>4939</v>
      </c>
      <c r="D2552" s="1" t="s">
        <v>5712</v>
      </c>
    </row>
    <row r="2553" spans="1:4" ht="13.5">
      <c r="A2553" s="2">
        <v>3257471</v>
      </c>
      <c r="B2553" s="2" t="s">
        <v>4940</v>
      </c>
      <c r="C2553" s="2" t="s">
        <v>4941</v>
      </c>
      <c r="D2553" s="2" t="s">
        <v>5512</v>
      </c>
    </row>
    <row r="2554" spans="1:4" ht="13.5">
      <c r="A2554" s="1">
        <v>3257483</v>
      </c>
      <c r="B2554" s="1" t="s">
        <v>4940</v>
      </c>
      <c r="C2554" s="1" t="s">
        <v>4942</v>
      </c>
      <c r="D2554" s="1" t="s">
        <v>5512</v>
      </c>
    </row>
    <row r="2555" spans="1:4" ht="13.5">
      <c r="A2555" s="2">
        <v>3459532</v>
      </c>
      <c r="B2555" s="2" t="s">
        <v>4943</v>
      </c>
      <c r="C2555" s="2" t="s">
        <v>4944</v>
      </c>
      <c r="D2555" s="2" t="s">
        <v>767</v>
      </c>
    </row>
    <row r="2556" spans="1:4" ht="13.5">
      <c r="A2556" s="1">
        <v>3552898</v>
      </c>
      <c r="B2556" s="1" t="s">
        <v>4945</v>
      </c>
      <c r="C2556" s="1" t="s">
        <v>4946</v>
      </c>
      <c r="D2556" s="1" t="s">
        <v>6373</v>
      </c>
    </row>
    <row r="2557" spans="1:4" ht="13.5">
      <c r="A2557" s="2">
        <v>3652172</v>
      </c>
      <c r="B2557" s="2" t="s">
        <v>4945</v>
      </c>
      <c r="C2557" s="2" t="s">
        <v>4947</v>
      </c>
      <c r="D2557" s="2" t="s">
        <v>1096</v>
      </c>
    </row>
    <row r="2558" spans="1:4" ht="13.5">
      <c r="A2558" s="1">
        <v>3164032</v>
      </c>
      <c r="B2558" s="1" t="s">
        <v>4948</v>
      </c>
      <c r="C2558" s="1" t="s">
        <v>4949</v>
      </c>
      <c r="D2558" s="1" t="s">
        <v>7633</v>
      </c>
    </row>
    <row r="2559" spans="1:4" ht="13.5">
      <c r="A2559" s="2">
        <v>3164097</v>
      </c>
      <c r="B2559" s="2" t="s">
        <v>4948</v>
      </c>
      <c r="C2559" s="2" t="s">
        <v>4959</v>
      </c>
      <c r="D2559" s="2" t="s">
        <v>5529</v>
      </c>
    </row>
    <row r="2560" spans="1:4" ht="13.5">
      <c r="A2560" s="1">
        <v>3257575</v>
      </c>
      <c r="B2560" s="1" t="s">
        <v>4948</v>
      </c>
      <c r="C2560" s="1" t="s">
        <v>4960</v>
      </c>
      <c r="D2560" s="1" t="s">
        <v>2111</v>
      </c>
    </row>
    <row r="2561" spans="1:4" ht="13.5">
      <c r="A2561" s="2">
        <v>3257604</v>
      </c>
      <c r="B2561" s="2" t="s">
        <v>4948</v>
      </c>
      <c r="C2561" s="2" t="s">
        <v>4961</v>
      </c>
      <c r="D2561" s="2" t="s">
        <v>859</v>
      </c>
    </row>
    <row r="2562" spans="1:4" ht="13.5">
      <c r="A2562" s="1">
        <v>3361093</v>
      </c>
      <c r="B2562" s="1" t="s">
        <v>4948</v>
      </c>
      <c r="C2562" s="1" t="s">
        <v>4962</v>
      </c>
      <c r="D2562" s="1" t="s">
        <v>4604</v>
      </c>
    </row>
    <row r="2563" spans="1:4" ht="13.5">
      <c r="A2563" s="2">
        <v>3361145</v>
      </c>
      <c r="B2563" s="2" t="s">
        <v>4948</v>
      </c>
      <c r="C2563" s="2" t="s">
        <v>4963</v>
      </c>
      <c r="D2563" s="2" t="s">
        <v>2789</v>
      </c>
    </row>
    <row r="2564" spans="1:4" ht="13.5">
      <c r="A2564" s="1">
        <v>3361244</v>
      </c>
      <c r="B2564" s="1" t="s">
        <v>4948</v>
      </c>
      <c r="C2564" s="1" t="s">
        <v>4964</v>
      </c>
      <c r="D2564" s="1" t="s">
        <v>7728</v>
      </c>
    </row>
    <row r="2565" spans="1:4" ht="13.5">
      <c r="A2565" s="2">
        <v>3361309</v>
      </c>
      <c r="B2565" s="2" t="s">
        <v>4948</v>
      </c>
      <c r="C2565" s="2" t="s">
        <v>4965</v>
      </c>
      <c r="D2565" s="2" t="s">
        <v>187</v>
      </c>
    </row>
    <row r="2566" spans="1:4" ht="13.5">
      <c r="A2566" s="1">
        <v>3361367</v>
      </c>
      <c r="B2566" s="1" t="s">
        <v>4948</v>
      </c>
      <c r="C2566" s="1" t="s">
        <v>4966</v>
      </c>
      <c r="D2566" s="1" t="s">
        <v>774</v>
      </c>
    </row>
    <row r="2567" spans="1:4" ht="13.5">
      <c r="A2567" s="2">
        <v>3361377</v>
      </c>
      <c r="B2567" s="2" t="s">
        <v>4948</v>
      </c>
      <c r="C2567" s="2" t="s">
        <v>4967</v>
      </c>
      <c r="D2567" s="2" t="s">
        <v>1155</v>
      </c>
    </row>
    <row r="2568" spans="1:4" ht="13.5">
      <c r="A2568" s="1">
        <v>3361385</v>
      </c>
      <c r="B2568" s="1" t="s">
        <v>4948</v>
      </c>
      <c r="C2568" s="1" t="s">
        <v>4968</v>
      </c>
      <c r="D2568" s="1" t="s">
        <v>2582</v>
      </c>
    </row>
    <row r="2569" spans="1:4" ht="13.5">
      <c r="A2569" s="2">
        <v>3361386</v>
      </c>
      <c r="B2569" s="2" t="s">
        <v>4948</v>
      </c>
      <c r="C2569" s="2" t="s">
        <v>4969</v>
      </c>
      <c r="D2569" s="2" t="s">
        <v>5498</v>
      </c>
    </row>
    <row r="2570" spans="1:4" ht="13.5">
      <c r="A2570" s="1">
        <v>3459618</v>
      </c>
      <c r="B2570" s="1" t="s">
        <v>4948</v>
      </c>
      <c r="C2570" s="1" t="s">
        <v>4970</v>
      </c>
      <c r="D2570" s="1" t="s">
        <v>3891</v>
      </c>
    </row>
    <row r="2571" spans="1:4" ht="13.5">
      <c r="A2571" s="2">
        <v>3459938</v>
      </c>
      <c r="B2571" s="2" t="s">
        <v>4948</v>
      </c>
      <c r="C2571" s="2" t="s">
        <v>4971</v>
      </c>
      <c r="D2571" s="2" t="s">
        <v>4060</v>
      </c>
    </row>
    <row r="2572" spans="1:4" ht="13.5">
      <c r="A2572" s="1">
        <v>3459939</v>
      </c>
      <c r="B2572" s="1" t="s">
        <v>4948</v>
      </c>
      <c r="C2572" s="1" t="s">
        <v>4972</v>
      </c>
      <c r="D2572" s="1" t="s">
        <v>4060</v>
      </c>
    </row>
    <row r="2573" spans="1:4" ht="13.5">
      <c r="A2573" s="2">
        <v>3552710</v>
      </c>
      <c r="B2573" s="2" t="s">
        <v>4948</v>
      </c>
      <c r="C2573" s="2" t="s">
        <v>4973</v>
      </c>
      <c r="D2573" s="2" t="s">
        <v>7691</v>
      </c>
    </row>
    <row r="2574" spans="1:4" ht="13.5">
      <c r="A2574" s="1">
        <v>3552711</v>
      </c>
      <c r="B2574" s="1" t="s">
        <v>4948</v>
      </c>
      <c r="C2574" s="1" t="s">
        <v>4974</v>
      </c>
      <c r="D2574" s="1" t="s">
        <v>7691</v>
      </c>
    </row>
    <row r="2575" spans="1:4" ht="13.5">
      <c r="A2575" s="2">
        <v>3552916</v>
      </c>
      <c r="B2575" s="2" t="s">
        <v>4948</v>
      </c>
      <c r="C2575" s="2" t="s">
        <v>4975</v>
      </c>
      <c r="D2575" s="2" t="s">
        <v>972</v>
      </c>
    </row>
    <row r="2576" spans="1:4" ht="13.5">
      <c r="A2576" s="1">
        <v>3552954</v>
      </c>
      <c r="B2576" s="1" t="s">
        <v>4948</v>
      </c>
      <c r="C2576" s="1" t="s">
        <v>4976</v>
      </c>
      <c r="D2576" s="1" t="s">
        <v>7549</v>
      </c>
    </row>
    <row r="2577" spans="1:4" ht="13.5">
      <c r="A2577" s="2">
        <v>3552956</v>
      </c>
      <c r="B2577" s="2" t="s">
        <v>4948</v>
      </c>
      <c r="C2577" s="2" t="s">
        <v>4977</v>
      </c>
      <c r="D2577" s="2" t="s">
        <v>7549</v>
      </c>
    </row>
    <row r="2578" spans="1:4" ht="13.5">
      <c r="A2578" s="1">
        <v>3651752</v>
      </c>
      <c r="B2578" s="1" t="s">
        <v>4948</v>
      </c>
      <c r="C2578" s="1" t="s">
        <v>4978</v>
      </c>
      <c r="D2578" s="1" t="s">
        <v>4400</v>
      </c>
    </row>
    <row r="2579" spans="1:4" ht="13.5">
      <c r="A2579" s="2">
        <v>3651998</v>
      </c>
      <c r="B2579" s="2" t="s">
        <v>4948</v>
      </c>
      <c r="C2579" s="2" t="s">
        <v>4979</v>
      </c>
      <c r="D2579" s="2" t="s">
        <v>7559</v>
      </c>
    </row>
    <row r="2580" spans="1:4" ht="13.5">
      <c r="A2580" s="1">
        <v>3751783</v>
      </c>
      <c r="B2580" s="1" t="s">
        <v>4948</v>
      </c>
      <c r="C2580" s="1" t="s">
        <v>4980</v>
      </c>
      <c r="D2580" s="1" t="s">
        <v>4981</v>
      </c>
    </row>
    <row r="2581" spans="1:4" ht="13.5">
      <c r="A2581" s="2">
        <v>3852133</v>
      </c>
      <c r="B2581" s="2" t="s">
        <v>4948</v>
      </c>
      <c r="C2581" s="2" t="s">
        <v>4982</v>
      </c>
      <c r="D2581" s="2" t="s">
        <v>4086</v>
      </c>
    </row>
    <row r="2582" spans="1:4" ht="13.5">
      <c r="A2582" s="1">
        <v>3852346</v>
      </c>
      <c r="B2582" s="1" t="s">
        <v>4948</v>
      </c>
      <c r="C2582" s="1" t="s">
        <v>4983</v>
      </c>
      <c r="D2582" s="1" t="s">
        <v>4541</v>
      </c>
    </row>
    <row r="2583" spans="1:4" ht="13.5">
      <c r="A2583" s="2">
        <v>3852348</v>
      </c>
      <c r="B2583" s="2" t="s">
        <v>4948</v>
      </c>
      <c r="C2583" s="2" t="s">
        <v>4984</v>
      </c>
      <c r="D2583" s="2" t="s">
        <v>2093</v>
      </c>
    </row>
    <row r="2584" spans="1:4" ht="13.5">
      <c r="A2584" s="1">
        <v>3852376</v>
      </c>
      <c r="B2584" s="1" t="s">
        <v>4948</v>
      </c>
      <c r="C2584" s="1" t="s">
        <v>4985</v>
      </c>
      <c r="D2584" s="1" t="s">
        <v>4885</v>
      </c>
    </row>
    <row r="2585" spans="1:4" ht="13.5">
      <c r="A2585" s="2">
        <v>3852392</v>
      </c>
      <c r="B2585" s="2" t="s">
        <v>4948</v>
      </c>
      <c r="C2585" s="2" t="s">
        <v>4986</v>
      </c>
      <c r="D2585" s="2" t="s">
        <v>4773</v>
      </c>
    </row>
    <row r="2586" spans="1:4" ht="13.5">
      <c r="A2586" s="1">
        <v>3852393</v>
      </c>
      <c r="B2586" s="1" t="s">
        <v>4948</v>
      </c>
      <c r="C2586" s="1" t="s">
        <v>4987</v>
      </c>
      <c r="D2586" s="1" t="s">
        <v>4773</v>
      </c>
    </row>
    <row r="2587" spans="1:4" ht="13.5">
      <c r="A2587" s="2">
        <v>3852408</v>
      </c>
      <c r="B2587" s="2" t="s">
        <v>4948</v>
      </c>
      <c r="C2587" s="2" t="s">
        <v>4988</v>
      </c>
      <c r="D2587" s="2" t="s">
        <v>984</v>
      </c>
    </row>
    <row r="2588" spans="1:4" ht="13.5">
      <c r="A2588" s="1">
        <v>3852410</v>
      </c>
      <c r="B2588" s="1" t="s">
        <v>4948</v>
      </c>
      <c r="C2588" s="1" t="s">
        <v>4989</v>
      </c>
      <c r="D2588" s="1" t="s">
        <v>984</v>
      </c>
    </row>
    <row r="2589" spans="1:4" ht="13.5">
      <c r="A2589" s="2">
        <v>3652104</v>
      </c>
      <c r="B2589" s="2" t="s">
        <v>4990</v>
      </c>
      <c r="C2589" s="2" t="s">
        <v>4991</v>
      </c>
      <c r="D2589" s="2" t="s">
        <v>5506</v>
      </c>
    </row>
    <row r="2590" spans="1:4" ht="13.5">
      <c r="A2590" s="1">
        <v>3652105</v>
      </c>
      <c r="B2590" s="1" t="s">
        <v>4990</v>
      </c>
      <c r="C2590" s="1" t="s">
        <v>4992</v>
      </c>
      <c r="D2590" s="1" t="s">
        <v>5353</v>
      </c>
    </row>
    <row r="2591" spans="1:4" ht="13.5">
      <c r="A2591" s="2">
        <v>3852394</v>
      </c>
      <c r="B2591" s="2" t="s">
        <v>4990</v>
      </c>
      <c r="C2591" s="2" t="s">
        <v>4993</v>
      </c>
      <c r="D2591" s="2" t="s">
        <v>5302</v>
      </c>
    </row>
    <row r="2592" spans="1:4" ht="13.5">
      <c r="A2592" s="1">
        <v>3552851</v>
      </c>
      <c r="B2592" s="1" t="s">
        <v>4994</v>
      </c>
      <c r="C2592" s="1" t="s">
        <v>4995</v>
      </c>
      <c r="D2592" s="1" t="s">
        <v>1067</v>
      </c>
    </row>
    <row r="2593" spans="1:4" ht="13.5">
      <c r="A2593" s="2">
        <v>3552879</v>
      </c>
      <c r="B2593" s="2" t="s">
        <v>4994</v>
      </c>
      <c r="C2593" s="2" t="s">
        <v>4996</v>
      </c>
      <c r="D2593" s="2" t="s">
        <v>7726</v>
      </c>
    </row>
    <row r="2594" spans="1:4" ht="13.5">
      <c r="A2594" s="1">
        <v>3552939</v>
      </c>
      <c r="B2594" s="1" t="s">
        <v>4994</v>
      </c>
      <c r="C2594" s="1" t="s">
        <v>4997</v>
      </c>
      <c r="D2594" s="1" t="s">
        <v>5456</v>
      </c>
    </row>
    <row r="2595" spans="1:4" ht="13.5">
      <c r="A2595" s="2">
        <v>3552848</v>
      </c>
      <c r="B2595" s="2" t="s">
        <v>4998</v>
      </c>
      <c r="C2595" s="2" t="s">
        <v>4999</v>
      </c>
      <c r="D2595" s="2" t="s">
        <v>1067</v>
      </c>
    </row>
    <row r="2596" spans="1:4" ht="13.5">
      <c r="A2596" s="1">
        <v>3553034</v>
      </c>
      <c r="B2596" s="1" t="s">
        <v>4998</v>
      </c>
      <c r="C2596" s="1" t="s">
        <v>5000</v>
      </c>
      <c r="D2596" s="1" t="s">
        <v>5456</v>
      </c>
    </row>
    <row r="2597" spans="1:4" ht="13.5">
      <c r="A2597" s="2">
        <v>3164198</v>
      </c>
      <c r="B2597" s="2" t="s">
        <v>6758</v>
      </c>
      <c r="C2597" s="2" t="s">
        <v>5001</v>
      </c>
      <c r="D2597" s="2" t="s">
        <v>7747</v>
      </c>
    </row>
    <row r="2598" spans="1:4" ht="13.5">
      <c r="A2598" s="1">
        <v>3164359</v>
      </c>
      <c r="B2598" s="1" t="s">
        <v>6758</v>
      </c>
      <c r="C2598" s="1" t="s">
        <v>5002</v>
      </c>
      <c r="D2598" s="1" t="s">
        <v>1575</v>
      </c>
    </row>
    <row r="2599" spans="1:4" ht="13.5">
      <c r="A2599" s="2">
        <v>3164363</v>
      </c>
      <c r="B2599" s="2" t="s">
        <v>6758</v>
      </c>
      <c r="C2599" s="2" t="s">
        <v>5003</v>
      </c>
      <c r="D2599" s="2" t="s">
        <v>3644</v>
      </c>
    </row>
    <row r="2600" spans="1:4" ht="13.5">
      <c r="A2600" s="1">
        <v>3164367</v>
      </c>
      <c r="B2600" s="1" t="s">
        <v>6758</v>
      </c>
      <c r="C2600" s="1" t="s">
        <v>5004</v>
      </c>
      <c r="D2600" s="1" t="s">
        <v>3644</v>
      </c>
    </row>
    <row r="2601" spans="1:4" ht="13.5">
      <c r="A2601" s="2">
        <v>3256942</v>
      </c>
      <c r="B2601" s="2" t="s">
        <v>6758</v>
      </c>
      <c r="C2601" s="2" t="s">
        <v>5005</v>
      </c>
      <c r="D2601" s="2" t="s">
        <v>992</v>
      </c>
    </row>
    <row r="2602" spans="1:4" ht="13.5">
      <c r="A2602" s="1">
        <v>3257283</v>
      </c>
      <c r="B2602" s="1" t="s">
        <v>6758</v>
      </c>
      <c r="C2602" s="1" t="s">
        <v>2381</v>
      </c>
      <c r="D2602" s="1" t="s">
        <v>6358</v>
      </c>
    </row>
    <row r="2603" spans="1:4" ht="13.5">
      <c r="A2603" s="2">
        <v>3361256</v>
      </c>
      <c r="B2603" s="2" t="s">
        <v>6758</v>
      </c>
      <c r="C2603" s="2" t="s">
        <v>3559</v>
      </c>
      <c r="D2603" s="2" t="s">
        <v>3889</v>
      </c>
    </row>
    <row r="2604" spans="1:4" ht="13.5">
      <c r="A2604" s="1">
        <v>3361273</v>
      </c>
      <c r="B2604" s="1" t="s">
        <v>6758</v>
      </c>
      <c r="C2604" s="1" t="s">
        <v>3560</v>
      </c>
      <c r="D2604" s="1" t="s">
        <v>774</v>
      </c>
    </row>
    <row r="2605" spans="1:4" ht="13.5">
      <c r="A2605" s="2">
        <v>3459206</v>
      </c>
      <c r="B2605" s="2" t="s">
        <v>6758</v>
      </c>
      <c r="C2605" s="2" t="s">
        <v>4285</v>
      </c>
      <c r="D2605" s="2" t="s">
        <v>4764</v>
      </c>
    </row>
    <row r="2606" spans="1:4" ht="13.5">
      <c r="A2606" s="1">
        <v>3459758</v>
      </c>
      <c r="B2606" s="1" t="s">
        <v>6758</v>
      </c>
      <c r="C2606" s="1" t="s">
        <v>3561</v>
      </c>
      <c r="D2606" s="1" t="s">
        <v>5715</v>
      </c>
    </row>
    <row r="2607" spans="1:4" ht="13.5">
      <c r="A2607" s="2">
        <v>3459881</v>
      </c>
      <c r="B2607" s="2" t="s">
        <v>6758</v>
      </c>
      <c r="C2607" s="2" t="s">
        <v>3562</v>
      </c>
      <c r="D2607" s="2" t="s">
        <v>2058</v>
      </c>
    </row>
    <row r="2608" spans="1:4" ht="13.5">
      <c r="A2608" s="1">
        <v>3459946</v>
      </c>
      <c r="B2608" s="1" t="s">
        <v>6758</v>
      </c>
      <c r="C2608" s="1" t="s">
        <v>3563</v>
      </c>
      <c r="D2608" s="1" t="s">
        <v>5897</v>
      </c>
    </row>
    <row r="2609" spans="1:4" ht="13.5">
      <c r="A2609" s="2">
        <v>3459959</v>
      </c>
      <c r="B2609" s="2" t="s">
        <v>6758</v>
      </c>
      <c r="C2609" s="2" t="s">
        <v>3564</v>
      </c>
      <c r="D2609" s="2" t="s">
        <v>724</v>
      </c>
    </row>
    <row r="2610" spans="1:4" ht="13.5">
      <c r="A2610" s="1">
        <v>3163528</v>
      </c>
      <c r="B2610" s="1" t="s">
        <v>4215</v>
      </c>
      <c r="C2610" s="1" t="s">
        <v>3565</v>
      </c>
      <c r="D2610" s="1" t="s">
        <v>1087</v>
      </c>
    </row>
    <row r="2611" spans="1:4" ht="13.5">
      <c r="A2611" s="2">
        <v>3162678</v>
      </c>
      <c r="B2611" s="2" t="s">
        <v>6772</v>
      </c>
      <c r="C2611" s="2" t="s">
        <v>7708</v>
      </c>
      <c r="D2611" s="2" t="s">
        <v>7613</v>
      </c>
    </row>
    <row r="2612" spans="1:4" ht="13.5">
      <c r="A2612" s="1">
        <v>3163609</v>
      </c>
      <c r="B2612" s="1" t="s">
        <v>6772</v>
      </c>
      <c r="C2612" s="1" t="s">
        <v>4299</v>
      </c>
      <c r="D2612" s="1" t="s">
        <v>2596</v>
      </c>
    </row>
    <row r="2613" spans="1:4" ht="13.5">
      <c r="A2613" s="2">
        <v>3163917</v>
      </c>
      <c r="B2613" s="2" t="s">
        <v>6772</v>
      </c>
      <c r="C2613" s="2" t="s">
        <v>3566</v>
      </c>
      <c r="D2613" s="2" t="s">
        <v>261</v>
      </c>
    </row>
    <row r="2614" spans="1:4" ht="13.5">
      <c r="A2614" s="1">
        <v>3164081</v>
      </c>
      <c r="B2614" s="1" t="s">
        <v>6772</v>
      </c>
      <c r="C2614" s="1" t="s">
        <v>4107</v>
      </c>
      <c r="D2614" s="1" t="s">
        <v>4108</v>
      </c>
    </row>
    <row r="2615" spans="1:4" ht="13.5">
      <c r="A2615" s="2">
        <v>3164146</v>
      </c>
      <c r="B2615" s="2" t="s">
        <v>6772</v>
      </c>
      <c r="C2615" s="2" t="s">
        <v>4359</v>
      </c>
      <c r="D2615" s="2" t="s">
        <v>2820</v>
      </c>
    </row>
    <row r="2616" spans="1:4" ht="13.5">
      <c r="A2616" s="1">
        <v>3164171</v>
      </c>
      <c r="B2616" s="1" t="s">
        <v>6772</v>
      </c>
      <c r="C2616" s="1" t="s">
        <v>6860</v>
      </c>
      <c r="D2616" s="1" t="s">
        <v>4479</v>
      </c>
    </row>
    <row r="2617" spans="1:4" ht="13.5">
      <c r="A2617" s="2">
        <v>3164186</v>
      </c>
      <c r="B2617" s="2" t="s">
        <v>6772</v>
      </c>
      <c r="C2617" s="2" t="s">
        <v>3567</v>
      </c>
      <c r="D2617" s="2" t="s">
        <v>2820</v>
      </c>
    </row>
    <row r="2618" spans="1:4" ht="13.5">
      <c r="A2618" s="1">
        <v>3164246</v>
      </c>
      <c r="B2618" s="1" t="s">
        <v>6772</v>
      </c>
      <c r="C2618" s="1" t="s">
        <v>3568</v>
      </c>
      <c r="D2618" s="1" t="s">
        <v>1113</v>
      </c>
    </row>
    <row r="2619" spans="1:4" ht="13.5">
      <c r="A2619" s="2">
        <v>3164299</v>
      </c>
      <c r="B2619" s="2" t="s">
        <v>6772</v>
      </c>
      <c r="C2619" s="2" t="s">
        <v>3569</v>
      </c>
      <c r="D2619" s="2" t="s">
        <v>6458</v>
      </c>
    </row>
    <row r="2620" spans="1:4" ht="13.5">
      <c r="A2620" s="1">
        <v>3164308</v>
      </c>
      <c r="B2620" s="1" t="s">
        <v>6772</v>
      </c>
      <c r="C2620" s="1" t="s">
        <v>3570</v>
      </c>
      <c r="D2620" s="1" t="s">
        <v>4817</v>
      </c>
    </row>
    <row r="2621" spans="1:4" ht="13.5">
      <c r="A2621" s="2">
        <v>3164312</v>
      </c>
      <c r="B2621" s="2" t="s">
        <v>6772</v>
      </c>
      <c r="C2621" s="2" t="s">
        <v>63</v>
      </c>
      <c r="D2621" s="2" t="s">
        <v>64</v>
      </c>
    </row>
    <row r="2622" spans="1:4" ht="13.5">
      <c r="A2622" s="1">
        <v>3164335</v>
      </c>
      <c r="B2622" s="1" t="s">
        <v>6772</v>
      </c>
      <c r="C2622" s="1" t="s">
        <v>65</v>
      </c>
      <c r="D2622" s="1" t="s">
        <v>1105</v>
      </c>
    </row>
    <row r="2623" spans="1:4" ht="13.5">
      <c r="A2623" s="2">
        <v>3164337</v>
      </c>
      <c r="B2623" s="2" t="s">
        <v>6772</v>
      </c>
      <c r="C2623" s="2" t="s">
        <v>66</v>
      </c>
      <c r="D2623" s="2" t="s">
        <v>1105</v>
      </c>
    </row>
    <row r="2624" spans="1:4" ht="13.5">
      <c r="A2624" s="1">
        <v>3164338</v>
      </c>
      <c r="B2624" s="1" t="s">
        <v>6772</v>
      </c>
      <c r="C2624" s="1" t="s">
        <v>67</v>
      </c>
      <c r="D2624" s="1" t="s">
        <v>1105</v>
      </c>
    </row>
    <row r="2625" spans="1:4" ht="13.5">
      <c r="A2625" s="2">
        <v>3164344</v>
      </c>
      <c r="B2625" s="2" t="s">
        <v>6772</v>
      </c>
      <c r="C2625" s="2" t="s">
        <v>68</v>
      </c>
      <c r="D2625" s="2" t="s">
        <v>1105</v>
      </c>
    </row>
    <row r="2626" spans="1:4" ht="13.5">
      <c r="A2626" s="1">
        <v>3257120</v>
      </c>
      <c r="B2626" s="1" t="s">
        <v>6772</v>
      </c>
      <c r="C2626" s="1" t="s">
        <v>69</v>
      </c>
      <c r="D2626" s="1" t="s">
        <v>6358</v>
      </c>
    </row>
    <row r="2627" spans="1:4" ht="13.5">
      <c r="A2627" s="2">
        <v>3257221</v>
      </c>
      <c r="B2627" s="2" t="s">
        <v>6772</v>
      </c>
      <c r="C2627" s="2" t="s">
        <v>4312</v>
      </c>
      <c r="D2627" s="2" t="s">
        <v>5446</v>
      </c>
    </row>
    <row r="2628" spans="1:4" ht="13.5">
      <c r="A2628" s="1">
        <v>3257316</v>
      </c>
      <c r="B2628" s="1" t="s">
        <v>6772</v>
      </c>
      <c r="C2628" s="1" t="s">
        <v>4290</v>
      </c>
      <c r="D2628" s="1" t="s">
        <v>5019</v>
      </c>
    </row>
    <row r="2629" spans="1:4" ht="13.5">
      <c r="A2629" s="2">
        <v>3257317</v>
      </c>
      <c r="B2629" s="2" t="s">
        <v>6772</v>
      </c>
      <c r="C2629" s="2" t="s">
        <v>4291</v>
      </c>
      <c r="D2629" s="2" t="s">
        <v>412</v>
      </c>
    </row>
    <row r="2630" spans="1:4" ht="13.5">
      <c r="A2630" s="1">
        <v>3257320</v>
      </c>
      <c r="B2630" s="1" t="s">
        <v>6772</v>
      </c>
      <c r="C2630" s="1" t="s">
        <v>6779</v>
      </c>
      <c r="D2630" s="1" t="s">
        <v>412</v>
      </c>
    </row>
    <row r="2631" spans="1:4" ht="13.5">
      <c r="A2631" s="2">
        <v>3257448</v>
      </c>
      <c r="B2631" s="2" t="s">
        <v>6772</v>
      </c>
      <c r="C2631" s="2" t="s">
        <v>6863</v>
      </c>
      <c r="D2631" s="2" t="s">
        <v>4083</v>
      </c>
    </row>
    <row r="2632" spans="1:4" ht="13.5">
      <c r="A2632" s="1">
        <v>3257539</v>
      </c>
      <c r="B2632" s="1" t="s">
        <v>6772</v>
      </c>
      <c r="C2632" s="1" t="s">
        <v>70</v>
      </c>
      <c r="D2632" s="1" t="s">
        <v>3986</v>
      </c>
    </row>
    <row r="2633" spans="1:4" ht="13.5">
      <c r="A2633" s="2">
        <v>3257542</v>
      </c>
      <c r="B2633" s="2" t="s">
        <v>6772</v>
      </c>
      <c r="C2633" s="2" t="s">
        <v>71</v>
      </c>
      <c r="D2633" s="2" t="s">
        <v>2926</v>
      </c>
    </row>
    <row r="2634" spans="1:4" ht="13.5">
      <c r="A2634" s="1">
        <v>3257707</v>
      </c>
      <c r="B2634" s="1" t="s">
        <v>6772</v>
      </c>
      <c r="C2634" s="1" t="s">
        <v>72</v>
      </c>
      <c r="D2634" s="1" t="s">
        <v>5019</v>
      </c>
    </row>
    <row r="2635" spans="1:4" ht="13.5">
      <c r="A2635" s="2">
        <v>3257729</v>
      </c>
      <c r="B2635" s="2" t="s">
        <v>6772</v>
      </c>
      <c r="C2635" s="2" t="s">
        <v>73</v>
      </c>
      <c r="D2635" s="2" t="s">
        <v>6358</v>
      </c>
    </row>
    <row r="2636" spans="1:4" ht="13.5">
      <c r="A2636" s="1">
        <v>3459160</v>
      </c>
      <c r="B2636" s="1" t="s">
        <v>6772</v>
      </c>
      <c r="C2636" s="1" t="s">
        <v>5848</v>
      </c>
      <c r="D2636" s="1" t="s">
        <v>7126</v>
      </c>
    </row>
    <row r="2637" spans="1:4" ht="13.5">
      <c r="A2637" s="2">
        <v>3459165</v>
      </c>
      <c r="B2637" s="2" t="s">
        <v>6772</v>
      </c>
      <c r="C2637" s="2" t="s">
        <v>2466</v>
      </c>
      <c r="D2637" s="2" t="s">
        <v>7126</v>
      </c>
    </row>
    <row r="2638" spans="1:4" ht="13.5">
      <c r="A2638" s="1">
        <v>3459231</v>
      </c>
      <c r="B2638" s="1" t="s">
        <v>6772</v>
      </c>
      <c r="C2638" s="1" t="s">
        <v>2467</v>
      </c>
      <c r="D2638" s="1" t="s">
        <v>7126</v>
      </c>
    </row>
    <row r="2639" spans="1:4" ht="13.5">
      <c r="A2639" s="2">
        <v>3459291</v>
      </c>
      <c r="B2639" s="2" t="s">
        <v>6772</v>
      </c>
      <c r="C2639" s="2" t="s">
        <v>5026</v>
      </c>
      <c r="D2639" s="2" t="s">
        <v>7126</v>
      </c>
    </row>
    <row r="2640" spans="1:4" ht="13.5">
      <c r="A2640" s="1">
        <v>3459529</v>
      </c>
      <c r="B2640" s="1" t="s">
        <v>6772</v>
      </c>
      <c r="C2640" s="1" t="s">
        <v>1787</v>
      </c>
      <c r="D2640" s="1" t="s">
        <v>2567</v>
      </c>
    </row>
    <row r="2641" spans="1:4" ht="13.5">
      <c r="A2641" s="2">
        <v>3459625</v>
      </c>
      <c r="B2641" s="2" t="s">
        <v>6772</v>
      </c>
      <c r="C2641" s="2" t="s">
        <v>74</v>
      </c>
      <c r="D2641" s="2" t="s">
        <v>2058</v>
      </c>
    </row>
    <row r="2642" spans="1:4" ht="13.5">
      <c r="A2642" s="1">
        <v>3459886</v>
      </c>
      <c r="B2642" s="1" t="s">
        <v>6772</v>
      </c>
      <c r="C2642" s="1" t="s">
        <v>75</v>
      </c>
      <c r="D2642" s="1" t="s">
        <v>7572</v>
      </c>
    </row>
    <row r="2643" spans="1:4" ht="13.5">
      <c r="A2643" s="2">
        <v>3459985</v>
      </c>
      <c r="B2643" s="2" t="s">
        <v>6772</v>
      </c>
      <c r="C2643" s="2" t="s">
        <v>76</v>
      </c>
      <c r="D2643" s="2" t="s">
        <v>7416</v>
      </c>
    </row>
    <row r="2644" spans="1:4" ht="13.5">
      <c r="A2644" s="1">
        <v>3552756</v>
      </c>
      <c r="B2644" s="1" t="s">
        <v>6772</v>
      </c>
      <c r="C2644" s="1" t="s">
        <v>5562</v>
      </c>
      <c r="D2644" s="1" t="s">
        <v>4805</v>
      </c>
    </row>
    <row r="2645" spans="1:4" ht="13.5">
      <c r="A2645" s="2">
        <v>3552763</v>
      </c>
      <c r="B2645" s="2" t="s">
        <v>6772</v>
      </c>
      <c r="C2645" s="2" t="s">
        <v>4317</v>
      </c>
      <c r="D2645" s="2" t="s">
        <v>5456</v>
      </c>
    </row>
    <row r="2646" spans="1:4" ht="13.5">
      <c r="A2646" s="1">
        <v>3552880</v>
      </c>
      <c r="B2646" s="1" t="s">
        <v>6772</v>
      </c>
      <c r="C2646" s="1" t="s">
        <v>4305</v>
      </c>
      <c r="D2646" s="1" t="s">
        <v>7726</v>
      </c>
    </row>
    <row r="2647" spans="1:4" ht="13.5">
      <c r="A2647" s="2">
        <v>3552964</v>
      </c>
      <c r="B2647" s="2" t="s">
        <v>6772</v>
      </c>
      <c r="C2647" s="2" t="s">
        <v>77</v>
      </c>
      <c r="D2647" s="2" t="s">
        <v>972</v>
      </c>
    </row>
    <row r="2648" spans="1:4" ht="13.5">
      <c r="A2648" s="1">
        <v>3552967</v>
      </c>
      <c r="B2648" s="1" t="s">
        <v>6772</v>
      </c>
      <c r="C2648" s="1" t="s">
        <v>78</v>
      </c>
      <c r="D2648" s="1" t="s">
        <v>777</v>
      </c>
    </row>
    <row r="2649" spans="1:4" ht="13.5">
      <c r="A2649" s="2">
        <v>3553033</v>
      </c>
      <c r="B2649" s="2" t="s">
        <v>6772</v>
      </c>
      <c r="C2649" s="2" t="s">
        <v>79</v>
      </c>
      <c r="D2649" s="2" t="s">
        <v>5456</v>
      </c>
    </row>
    <row r="2650" spans="1:4" ht="13.5">
      <c r="A2650" s="1">
        <v>3553090</v>
      </c>
      <c r="B2650" s="1" t="s">
        <v>6772</v>
      </c>
      <c r="C2650" s="1" t="s">
        <v>80</v>
      </c>
      <c r="D2650" s="1" t="s">
        <v>3573</v>
      </c>
    </row>
    <row r="2651" spans="1:4" ht="13.5">
      <c r="A2651" s="2">
        <v>3751644</v>
      </c>
      <c r="B2651" s="2" t="s">
        <v>6772</v>
      </c>
      <c r="C2651" s="2" t="s">
        <v>4648</v>
      </c>
      <c r="D2651" s="2" t="s">
        <v>450</v>
      </c>
    </row>
    <row r="2652" spans="1:4" ht="13.5">
      <c r="A2652" s="1">
        <v>3851938</v>
      </c>
      <c r="B2652" s="1" t="s">
        <v>6772</v>
      </c>
      <c r="C2652" s="1" t="s">
        <v>3632</v>
      </c>
      <c r="D2652" s="1" t="s">
        <v>7464</v>
      </c>
    </row>
    <row r="2653" spans="1:4" ht="13.5">
      <c r="A2653" s="2">
        <v>3459783</v>
      </c>
      <c r="B2653" s="2" t="s">
        <v>4216</v>
      </c>
      <c r="C2653" s="2" t="s">
        <v>81</v>
      </c>
      <c r="D2653" s="2" t="s">
        <v>3891</v>
      </c>
    </row>
    <row r="2654" spans="1:4" ht="13.5">
      <c r="A2654" s="1">
        <v>3553018</v>
      </c>
      <c r="B2654" s="1" t="s">
        <v>4217</v>
      </c>
      <c r="C2654" s="1" t="s">
        <v>82</v>
      </c>
      <c r="D2654" s="1" t="s">
        <v>5425</v>
      </c>
    </row>
    <row r="2655" spans="1:4" ht="13.5">
      <c r="A2655" s="2">
        <v>3652149</v>
      </c>
      <c r="B2655" s="2" t="s">
        <v>4217</v>
      </c>
      <c r="C2655" s="2" t="s">
        <v>5621</v>
      </c>
      <c r="D2655" s="2" t="s">
        <v>7559</v>
      </c>
    </row>
    <row r="2656" spans="1:4" ht="13.5">
      <c r="A2656" s="1">
        <v>3164274</v>
      </c>
      <c r="B2656" s="1" t="s">
        <v>4218</v>
      </c>
      <c r="C2656" s="1" t="s">
        <v>83</v>
      </c>
      <c r="D2656" s="1" t="s">
        <v>4093</v>
      </c>
    </row>
    <row r="2657" spans="1:4" ht="13.5">
      <c r="A2657" s="2">
        <v>3257534</v>
      </c>
      <c r="B2657" s="2" t="s">
        <v>4218</v>
      </c>
      <c r="C2657" s="2" t="s">
        <v>84</v>
      </c>
      <c r="D2657" s="2" t="s">
        <v>7617</v>
      </c>
    </row>
    <row r="2658" spans="1:4" ht="13.5">
      <c r="A2658" s="1">
        <v>3360826</v>
      </c>
      <c r="B2658" s="1" t="s">
        <v>4218</v>
      </c>
      <c r="C2658" s="1" t="s">
        <v>2471</v>
      </c>
      <c r="D2658" s="1" t="s">
        <v>1074</v>
      </c>
    </row>
    <row r="2659" spans="1:4" ht="13.5">
      <c r="A2659" s="2">
        <v>3361218</v>
      </c>
      <c r="B2659" s="2" t="s">
        <v>4218</v>
      </c>
      <c r="C2659" s="2" t="s">
        <v>3041</v>
      </c>
      <c r="D2659" s="2" t="s">
        <v>2118</v>
      </c>
    </row>
    <row r="2660" spans="1:4" ht="13.5">
      <c r="A2660" s="1">
        <v>3361238</v>
      </c>
      <c r="B2660" s="1" t="s">
        <v>4218</v>
      </c>
      <c r="C2660" s="1" t="s">
        <v>85</v>
      </c>
      <c r="D2660" s="1" t="s">
        <v>570</v>
      </c>
    </row>
    <row r="2661" spans="1:4" ht="13.5">
      <c r="A2661" s="2">
        <v>3361257</v>
      </c>
      <c r="B2661" s="2" t="s">
        <v>4218</v>
      </c>
      <c r="C2661" s="2" t="s">
        <v>4347</v>
      </c>
      <c r="D2661" s="2" t="s">
        <v>1155</v>
      </c>
    </row>
    <row r="2662" spans="1:4" ht="13.5">
      <c r="A2662" s="1">
        <v>3361311</v>
      </c>
      <c r="B2662" s="1" t="s">
        <v>4218</v>
      </c>
      <c r="C2662" s="1" t="s">
        <v>86</v>
      </c>
      <c r="D2662" s="1" t="s">
        <v>774</v>
      </c>
    </row>
    <row r="2663" spans="1:4" ht="13.5">
      <c r="A2663" s="2">
        <v>3361336</v>
      </c>
      <c r="B2663" s="2" t="s">
        <v>4218</v>
      </c>
      <c r="C2663" s="2" t="s">
        <v>87</v>
      </c>
      <c r="D2663" s="2" t="s">
        <v>2565</v>
      </c>
    </row>
    <row r="2664" spans="1:4" ht="13.5">
      <c r="A2664" s="1">
        <v>3361353</v>
      </c>
      <c r="B2664" s="1" t="s">
        <v>4218</v>
      </c>
      <c r="C2664" s="1" t="s">
        <v>88</v>
      </c>
      <c r="D2664" s="1" t="s">
        <v>1051</v>
      </c>
    </row>
    <row r="2665" spans="1:4" ht="13.5">
      <c r="A2665" s="2">
        <v>3361394</v>
      </c>
      <c r="B2665" s="2" t="s">
        <v>4218</v>
      </c>
      <c r="C2665" s="2" t="s">
        <v>89</v>
      </c>
      <c r="D2665" s="2" t="s">
        <v>570</v>
      </c>
    </row>
    <row r="2666" spans="1:4" ht="13.5">
      <c r="A2666" s="1">
        <v>3361398</v>
      </c>
      <c r="B2666" s="1" t="s">
        <v>4218</v>
      </c>
      <c r="C2666" s="1" t="s">
        <v>90</v>
      </c>
      <c r="D2666" s="1" t="s">
        <v>1051</v>
      </c>
    </row>
    <row r="2667" spans="1:4" ht="13.5">
      <c r="A2667" s="2">
        <v>3361403</v>
      </c>
      <c r="B2667" s="2" t="s">
        <v>4218</v>
      </c>
      <c r="C2667" s="2" t="s">
        <v>91</v>
      </c>
      <c r="D2667" s="2" t="s">
        <v>7667</v>
      </c>
    </row>
    <row r="2668" spans="1:4" ht="13.5">
      <c r="A2668" s="1">
        <v>3361412</v>
      </c>
      <c r="B2668" s="1" t="s">
        <v>4218</v>
      </c>
      <c r="C2668" s="1" t="s">
        <v>92</v>
      </c>
      <c r="D2668" s="1" t="s">
        <v>1051</v>
      </c>
    </row>
    <row r="2669" spans="1:4" ht="13.5">
      <c r="A2669" s="2">
        <v>3361416</v>
      </c>
      <c r="B2669" s="2" t="s">
        <v>4218</v>
      </c>
      <c r="C2669" s="2" t="s">
        <v>93</v>
      </c>
      <c r="D2669" s="2" t="s">
        <v>774</v>
      </c>
    </row>
    <row r="2670" spans="1:4" ht="13.5">
      <c r="A2670" s="1">
        <v>3459254</v>
      </c>
      <c r="B2670" s="1" t="s">
        <v>4218</v>
      </c>
      <c r="C2670" s="1" t="s">
        <v>4258</v>
      </c>
      <c r="D2670" s="1" t="s">
        <v>4173</v>
      </c>
    </row>
    <row r="2671" spans="1:4" ht="13.5">
      <c r="A2671" s="2">
        <v>3459619</v>
      </c>
      <c r="B2671" s="2" t="s">
        <v>4218</v>
      </c>
      <c r="C2671" s="2" t="s">
        <v>4302</v>
      </c>
      <c r="D2671" s="2" t="s">
        <v>3891</v>
      </c>
    </row>
    <row r="2672" spans="1:4" ht="13.5">
      <c r="A2672" s="1">
        <v>3459923</v>
      </c>
      <c r="B2672" s="1" t="s">
        <v>4218</v>
      </c>
      <c r="C2672" s="1" t="s">
        <v>94</v>
      </c>
      <c r="D2672" s="1" t="s">
        <v>4764</v>
      </c>
    </row>
    <row r="2673" spans="1:4" ht="13.5">
      <c r="A2673" s="2">
        <v>3459983</v>
      </c>
      <c r="B2673" s="2" t="s">
        <v>4218</v>
      </c>
      <c r="C2673" s="2" t="s">
        <v>95</v>
      </c>
      <c r="D2673" s="2" t="s">
        <v>2106</v>
      </c>
    </row>
    <row r="2674" spans="1:4" ht="13.5">
      <c r="A2674" s="1">
        <v>3552960</v>
      </c>
      <c r="B2674" s="1" t="s">
        <v>4218</v>
      </c>
      <c r="C2674" s="1" t="s">
        <v>96</v>
      </c>
      <c r="D2674" s="1" t="s">
        <v>6692</v>
      </c>
    </row>
    <row r="2675" spans="1:4" ht="13.5">
      <c r="A2675" s="2">
        <v>3751672</v>
      </c>
      <c r="B2675" s="2" t="s">
        <v>4218</v>
      </c>
      <c r="C2675" s="2" t="s">
        <v>4251</v>
      </c>
      <c r="D2675" s="2" t="s">
        <v>5429</v>
      </c>
    </row>
    <row r="2676" spans="1:4" ht="13.5">
      <c r="A2676" s="1">
        <v>3751767</v>
      </c>
      <c r="B2676" s="1" t="s">
        <v>4218</v>
      </c>
      <c r="C2676" s="1" t="s">
        <v>97</v>
      </c>
      <c r="D2676" s="1" t="s">
        <v>450</v>
      </c>
    </row>
    <row r="2677" spans="1:4" ht="13.5">
      <c r="A2677" s="2">
        <v>3751768</v>
      </c>
      <c r="B2677" s="2" t="s">
        <v>4218</v>
      </c>
      <c r="C2677" s="2" t="s">
        <v>98</v>
      </c>
      <c r="D2677" s="2" t="s">
        <v>450</v>
      </c>
    </row>
    <row r="2678" spans="1:4" ht="13.5">
      <c r="A2678" s="1">
        <v>3652189</v>
      </c>
      <c r="B2678" s="1" t="s">
        <v>1157</v>
      </c>
      <c r="C2678" s="1" t="s">
        <v>99</v>
      </c>
      <c r="D2678" s="1" t="s">
        <v>7011</v>
      </c>
    </row>
    <row r="2679" spans="1:4" ht="13.5">
      <c r="A2679" s="2">
        <v>3652228</v>
      </c>
      <c r="B2679" s="2" t="s">
        <v>1157</v>
      </c>
      <c r="C2679" s="2" t="s">
        <v>100</v>
      </c>
      <c r="D2679" s="2" t="s">
        <v>6475</v>
      </c>
    </row>
    <row r="2680" spans="1:4" ht="13.5">
      <c r="A2680" s="1">
        <v>3652230</v>
      </c>
      <c r="B2680" s="1" t="s">
        <v>1157</v>
      </c>
      <c r="C2680" s="1" t="s">
        <v>101</v>
      </c>
      <c r="D2680" s="1" t="s">
        <v>6475</v>
      </c>
    </row>
    <row r="2681" spans="1:4" ht="13.5">
      <c r="A2681" s="2">
        <v>3652266</v>
      </c>
      <c r="B2681" s="2" t="s">
        <v>1157</v>
      </c>
      <c r="C2681" s="2" t="s">
        <v>102</v>
      </c>
      <c r="D2681" s="2" t="s">
        <v>1096</v>
      </c>
    </row>
    <row r="2682" spans="1:4" ht="13.5">
      <c r="A2682" s="1">
        <v>3751794</v>
      </c>
      <c r="B2682" s="1" t="s">
        <v>1157</v>
      </c>
      <c r="C2682" s="1" t="s">
        <v>103</v>
      </c>
      <c r="D2682" s="1" t="s">
        <v>450</v>
      </c>
    </row>
    <row r="2683" spans="1:4" ht="13.5">
      <c r="A2683" s="2">
        <v>3751806</v>
      </c>
      <c r="B2683" s="2" t="s">
        <v>1157</v>
      </c>
      <c r="C2683" s="2" t="s">
        <v>104</v>
      </c>
      <c r="D2683" s="2" t="s">
        <v>842</v>
      </c>
    </row>
    <row r="2684" spans="1:4" ht="13.5">
      <c r="A2684" s="1">
        <v>3852418</v>
      </c>
      <c r="B2684" s="1" t="s">
        <v>1157</v>
      </c>
      <c r="C2684" s="1" t="s">
        <v>105</v>
      </c>
      <c r="D2684" s="1" t="s">
        <v>4835</v>
      </c>
    </row>
    <row r="2685" spans="1:4" ht="13.5">
      <c r="A2685" s="2">
        <v>3852419</v>
      </c>
      <c r="B2685" s="2" t="s">
        <v>1157</v>
      </c>
      <c r="C2685" s="2" t="s">
        <v>106</v>
      </c>
      <c r="D2685" s="2" t="s">
        <v>4835</v>
      </c>
    </row>
    <row r="2686" spans="1:4" ht="13.5">
      <c r="A2686" s="1">
        <v>3552777</v>
      </c>
      <c r="B2686" s="1" t="s">
        <v>4248</v>
      </c>
      <c r="C2686" s="1" t="s">
        <v>4268</v>
      </c>
      <c r="D2686" s="1" t="s">
        <v>3213</v>
      </c>
    </row>
    <row r="2687" spans="1:4" ht="13.5">
      <c r="A2687" s="2">
        <v>3652206</v>
      </c>
      <c r="B2687" s="2" t="s">
        <v>4248</v>
      </c>
      <c r="C2687" s="2" t="s">
        <v>107</v>
      </c>
      <c r="D2687" s="2" t="s">
        <v>2828</v>
      </c>
    </row>
    <row r="2688" spans="1:4" ht="13.5">
      <c r="A2688" s="1">
        <v>3459244</v>
      </c>
      <c r="B2688" s="1" t="s">
        <v>4219</v>
      </c>
      <c r="C2688" s="1" t="s">
        <v>3042</v>
      </c>
      <c r="D2688" s="1" t="s">
        <v>941</v>
      </c>
    </row>
    <row r="2689" spans="1:4" ht="13.5">
      <c r="A2689" s="2">
        <v>3652098</v>
      </c>
      <c r="B2689" s="2" t="s">
        <v>4220</v>
      </c>
      <c r="C2689" s="2" t="s">
        <v>4340</v>
      </c>
      <c r="D2689" s="2" t="s">
        <v>3909</v>
      </c>
    </row>
    <row r="2690" spans="1:4" ht="13.5">
      <c r="A2690" s="1">
        <v>3550773</v>
      </c>
      <c r="B2690" s="1" t="s">
        <v>4221</v>
      </c>
      <c r="C2690" s="1" t="s">
        <v>4316</v>
      </c>
      <c r="D2690" s="1" t="s">
        <v>1067</v>
      </c>
    </row>
    <row r="2691" spans="1:4" ht="13.5">
      <c r="A2691" s="2">
        <v>3163328</v>
      </c>
      <c r="B2691" s="2" t="s">
        <v>4253</v>
      </c>
      <c r="C2691" s="2" t="s">
        <v>5879</v>
      </c>
      <c r="D2691" s="2" t="s">
        <v>3098</v>
      </c>
    </row>
    <row r="2692" spans="1:4" ht="13.5">
      <c r="A2692" s="1">
        <v>3163384</v>
      </c>
      <c r="B2692" s="1" t="s">
        <v>4253</v>
      </c>
      <c r="C2692" s="1" t="s">
        <v>6556</v>
      </c>
      <c r="D2692" s="1" t="s">
        <v>1105</v>
      </c>
    </row>
    <row r="2693" spans="1:4" ht="13.5">
      <c r="A2693" s="2">
        <v>3164090</v>
      </c>
      <c r="B2693" s="2" t="s">
        <v>4253</v>
      </c>
      <c r="C2693" s="2" t="s">
        <v>6848</v>
      </c>
      <c r="D2693" s="2" t="s">
        <v>3780</v>
      </c>
    </row>
    <row r="2694" spans="1:4" ht="13.5">
      <c r="A2694" s="1">
        <v>3164357</v>
      </c>
      <c r="B2694" s="1" t="s">
        <v>4253</v>
      </c>
      <c r="C2694" s="1" t="s">
        <v>108</v>
      </c>
      <c r="D2694" s="1" t="s">
        <v>1159</v>
      </c>
    </row>
    <row r="2695" spans="1:4" ht="13.5">
      <c r="A2695" s="2">
        <v>3164421</v>
      </c>
      <c r="B2695" s="2" t="s">
        <v>4253</v>
      </c>
      <c r="C2695" s="2" t="s">
        <v>109</v>
      </c>
      <c r="D2695" s="2" t="s">
        <v>2596</v>
      </c>
    </row>
    <row r="2696" spans="1:4" ht="13.5">
      <c r="A2696" s="1">
        <v>3164434</v>
      </c>
      <c r="B2696" s="1" t="s">
        <v>4253</v>
      </c>
      <c r="C2696" s="1" t="s">
        <v>110</v>
      </c>
      <c r="D2696" s="1" t="s">
        <v>1105</v>
      </c>
    </row>
    <row r="2697" spans="1:4" ht="13.5">
      <c r="A2697" s="2">
        <v>3164436</v>
      </c>
      <c r="B2697" s="2" t="s">
        <v>4253</v>
      </c>
      <c r="C2697" s="2" t="s">
        <v>111</v>
      </c>
      <c r="D2697" s="2" t="s">
        <v>112</v>
      </c>
    </row>
    <row r="2698" spans="1:4" ht="13.5">
      <c r="A2698" s="1">
        <v>3164454</v>
      </c>
      <c r="B2698" s="1" t="s">
        <v>4253</v>
      </c>
      <c r="C2698" s="1" t="s">
        <v>113</v>
      </c>
      <c r="D2698" s="1" t="s">
        <v>1087</v>
      </c>
    </row>
    <row r="2699" spans="1:4" ht="13.5">
      <c r="A2699" s="2">
        <v>3257522</v>
      </c>
      <c r="B2699" s="2" t="s">
        <v>4253</v>
      </c>
      <c r="C2699" s="2" t="s">
        <v>114</v>
      </c>
      <c r="D2699" s="2" t="s">
        <v>590</v>
      </c>
    </row>
    <row r="2700" spans="1:4" ht="13.5">
      <c r="A2700" s="1">
        <v>3257536</v>
      </c>
      <c r="B2700" s="1" t="s">
        <v>4253</v>
      </c>
      <c r="C2700" s="1" t="s">
        <v>115</v>
      </c>
      <c r="D2700" s="1" t="s">
        <v>2558</v>
      </c>
    </row>
    <row r="2701" spans="1:4" ht="13.5">
      <c r="A2701" s="2">
        <v>3257586</v>
      </c>
      <c r="B2701" s="2" t="s">
        <v>4253</v>
      </c>
      <c r="C2701" s="2" t="s">
        <v>116</v>
      </c>
      <c r="D2701" s="2" t="s">
        <v>7289</v>
      </c>
    </row>
    <row r="2702" spans="1:4" ht="13.5">
      <c r="A2702" s="1">
        <v>3257589</v>
      </c>
      <c r="B2702" s="1" t="s">
        <v>4253</v>
      </c>
      <c r="C2702" s="1" t="s">
        <v>117</v>
      </c>
      <c r="D2702" s="1" t="s">
        <v>7607</v>
      </c>
    </row>
    <row r="2703" spans="1:4" ht="13.5">
      <c r="A2703" s="2">
        <v>3257620</v>
      </c>
      <c r="B2703" s="2" t="s">
        <v>4253</v>
      </c>
      <c r="C2703" s="2" t="s">
        <v>118</v>
      </c>
      <c r="D2703" s="2" t="s">
        <v>119</v>
      </c>
    </row>
    <row r="2704" spans="1:4" ht="13.5">
      <c r="A2704" s="1">
        <v>3257694</v>
      </c>
      <c r="B2704" s="1" t="s">
        <v>4253</v>
      </c>
      <c r="C2704" s="1" t="s">
        <v>120</v>
      </c>
      <c r="D2704" s="1" t="s">
        <v>6959</v>
      </c>
    </row>
    <row r="2705" spans="1:4" ht="13.5">
      <c r="A2705" s="2">
        <v>3257726</v>
      </c>
      <c r="B2705" s="2" t="s">
        <v>4253</v>
      </c>
      <c r="C2705" s="2" t="s">
        <v>121</v>
      </c>
      <c r="D2705" s="2" t="s">
        <v>7617</v>
      </c>
    </row>
    <row r="2706" spans="1:4" ht="13.5">
      <c r="A2706" s="1">
        <v>3361431</v>
      </c>
      <c r="B2706" s="1" t="s">
        <v>4253</v>
      </c>
      <c r="C2706" s="1" t="s">
        <v>122</v>
      </c>
      <c r="D2706" s="1" t="s">
        <v>4881</v>
      </c>
    </row>
    <row r="2707" spans="1:4" ht="13.5">
      <c r="A2707" s="2">
        <v>3459815</v>
      </c>
      <c r="B2707" s="2" t="s">
        <v>4253</v>
      </c>
      <c r="C2707" s="2" t="s">
        <v>123</v>
      </c>
      <c r="D2707" s="2" t="s">
        <v>677</v>
      </c>
    </row>
    <row r="2708" spans="1:4" ht="13.5">
      <c r="A2708" s="1">
        <v>3459972</v>
      </c>
      <c r="B2708" s="1" t="s">
        <v>4253</v>
      </c>
      <c r="C2708" s="1" t="s">
        <v>124</v>
      </c>
      <c r="D2708" s="1" t="s">
        <v>5634</v>
      </c>
    </row>
    <row r="2709" spans="1:4" ht="13.5">
      <c r="A2709" s="2">
        <v>3552999</v>
      </c>
      <c r="B2709" s="2" t="s">
        <v>4253</v>
      </c>
      <c r="C2709" s="2" t="s">
        <v>125</v>
      </c>
      <c r="D2709" s="2" t="s">
        <v>7726</v>
      </c>
    </row>
    <row r="2710" spans="1:4" ht="13.5">
      <c r="A2710" s="1">
        <v>3553061</v>
      </c>
      <c r="B2710" s="1" t="s">
        <v>4253</v>
      </c>
      <c r="C2710" s="1" t="s">
        <v>126</v>
      </c>
      <c r="D2710" s="1" t="s">
        <v>3075</v>
      </c>
    </row>
    <row r="2711" spans="1:4" ht="13.5">
      <c r="A2711" s="2">
        <v>3651811</v>
      </c>
      <c r="B2711" s="2" t="s">
        <v>4253</v>
      </c>
      <c r="C2711" s="2" t="s">
        <v>127</v>
      </c>
      <c r="D2711" s="2" t="s">
        <v>3768</v>
      </c>
    </row>
    <row r="2712" spans="1:4" ht="13.5">
      <c r="A2712" s="1">
        <v>3652253</v>
      </c>
      <c r="B2712" s="1" t="s">
        <v>4253</v>
      </c>
      <c r="C2712" s="1" t="s">
        <v>128</v>
      </c>
      <c r="D2712" s="1" t="s">
        <v>129</v>
      </c>
    </row>
    <row r="2713" spans="1:4" ht="13.5">
      <c r="A2713" s="2">
        <v>3652258</v>
      </c>
      <c r="B2713" s="2" t="s">
        <v>4253</v>
      </c>
      <c r="C2713" s="2" t="s">
        <v>130</v>
      </c>
      <c r="D2713" s="2" t="s">
        <v>129</v>
      </c>
    </row>
    <row r="2714" spans="1:4" ht="13.5">
      <c r="A2714" s="1">
        <v>3361174</v>
      </c>
      <c r="B2714" s="1" t="s">
        <v>4270</v>
      </c>
      <c r="C2714" s="1" t="s">
        <v>4295</v>
      </c>
      <c r="D2714" s="1" t="s">
        <v>320</v>
      </c>
    </row>
    <row r="2715" spans="1:4" ht="13.5">
      <c r="A2715" s="2">
        <v>3459243</v>
      </c>
      <c r="B2715" s="2" t="s">
        <v>4270</v>
      </c>
      <c r="C2715" s="2" t="s">
        <v>2487</v>
      </c>
      <c r="D2715" s="2" t="s">
        <v>941</v>
      </c>
    </row>
    <row r="2716" spans="1:4" ht="13.5">
      <c r="A2716" s="1">
        <v>3652208</v>
      </c>
      <c r="B2716" s="1" t="s">
        <v>4222</v>
      </c>
      <c r="C2716" s="1" t="s">
        <v>131</v>
      </c>
      <c r="D2716" s="1" t="s">
        <v>5506</v>
      </c>
    </row>
    <row r="2717" spans="1:4" ht="13.5">
      <c r="A2717" s="2">
        <v>3852367</v>
      </c>
      <c r="B2717" s="2" t="s">
        <v>4222</v>
      </c>
      <c r="C2717" s="2" t="s">
        <v>132</v>
      </c>
      <c r="D2717" s="2" t="s">
        <v>5302</v>
      </c>
    </row>
    <row r="2718" spans="1:4" ht="13.5">
      <c r="A2718" s="1">
        <v>3852368</v>
      </c>
      <c r="B2718" s="1" t="s">
        <v>4222</v>
      </c>
      <c r="C2718" s="1" t="s">
        <v>133</v>
      </c>
      <c r="D2718" s="1" t="s">
        <v>7058</v>
      </c>
    </row>
    <row r="2719" spans="1:4" ht="13.5">
      <c r="A2719" s="2">
        <v>3164424</v>
      </c>
      <c r="B2719" s="2" t="s">
        <v>4276</v>
      </c>
      <c r="C2719" s="2" t="s">
        <v>134</v>
      </c>
      <c r="D2719" s="2" t="s">
        <v>7738</v>
      </c>
    </row>
    <row r="2720" spans="1:4" ht="13.5">
      <c r="A2720" s="1">
        <v>3257711</v>
      </c>
      <c r="B2720" s="1" t="s">
        <v>4276</v>
      </c>
      <c r="C2720" s="1" t="s">
        <v>135</v>
      </c>
      <c r="D2720" s="1" t="s">
        <v>7020</v>
      </c>
    </row>
    <row r="2721" spans="1:4" ht="13.5">
      <c r="A2721" s="2">
        <v>3257727</v>
      </c>
      <c r="B2721" s="2" t="s">
        <v>4276</v>
      </c>
      <c r="C2721" s="2" t="s">
        <v>136</v>
      </c>
      <c r="D2721" s="2" t="s">
        <v>7020</v>
      </c>
    </row>
    <row r="2722" spans="1:4" ht="13.5">
      <c r="A2722" s="1">
        <v>3361444</v>
      </c>
      <c r="B2722" s="1" t="s">
        <v>4276</v>
      </c>
      <c r="C2722" s="1" t="s">
        <v>137</v>
      </c>
      <c r="D2722" s="1" t="s">
        <v>2562</v>
      </c>
    </row>
    <row r="2723" spans="1:4" ht="13.5">
      <c r="A2723" s="2">
        <v>3459948</v>
      </c>
      <c r="B2723" s="2" t="s">
        <v>4276</v>
      </c>
      <c r="C2723" s="2" t="s">
        <v>138</v>
      </c>
      <c r="D2723" s="2" t="s">
        <v>6359</v>
      </c>
    </row>
    <row r="2724" spans="1:4" ht="13.5">
      <c r="A2724" s="1">
        <v>3552919</v>
      </c>
      <c r="B2724" s="1" t="s">
        <v>4223</v>
      </c>
      <c r="C2724" s="1" t="s">
        <v>6871</v>
      </c>
      <c r="D2724" s="1" t="s">
        <v>4805</v>
      </c>
    </row>
    <row r="2725" spans="1:4" ht="13.5">
      <c r="A2725" s="2">
        <v>3552968</v>
      </c>
      <c r="B2725" s="2" t="s">
        <v>4223</v>
      </c>
      <c r="C2725" s="2" t="s">
        <v>139</v>
      </c>
      <c r="D2725" s="2" t="s">
        <v>7691</v>
      </c>
    </row>
    <row r="2726" spans="1:4" ht="13.5">
      <c r="A2726" s="1">
        <v>3553037</v>
      </c>
      <c r="B2726" s="1" t="s">
        <v>4223</v>
      </c>
      <c r="C2726" s="1" t="s">
        <v>140</v>
      </c>
      <c r="D2726" s="1" t="s">
        <v>1067</v>
      </c>
    </row>
    <row r="2727" spans="1:4" ht="13.5">
      <c r="A2727" s="2">
        <v>3163984</v>
      </c>
      <c r="B2727" s="2" t="s">
        <v>4224</v>
      </c>
      <c r="C2727" s="2" t="s">
        <v>2778</v>
      </c>
      <c r="D2727" s="2" t="s">
        <v>4518</v>
      </c>
    </row>
    <row r="2728" spans="1:4" ht="13.5">
      <c r="A2728" s="1">
        <v>3164182</v>
      </c>
      <c r="B2728" s="1" t="s">
        <v>4224</v>
      </c>
      <c r="C2728" s="1" t="s">
        <v>141</v>
      </c>
      <c r="D2728" s="1" t="s">
        <v>7738</v>
      </c>
    </row>
    <row r="2729" spans="1:4" ht="13.5">
      <c r="A2729" s="2">
        <v>3164409</v>
      </c>
      <c r="B2729" s="2" t="s">
        <v>4224</v>
      </c>
      <c r="C2729" s="2" t="s">
        <v>142</v>
      </c>
      <c r="D2729" s="2" t="s">
        <v>294</v>
      </c>
    </row>
    <row r="2730" spans="1:4" ht="13.5">
      <c r="A2730" s="1">
        <v>3257209</v>
      </c>
      <c r="B2730" s="1" t="s">
        <v>4224</v>
      </c>
      <c r="C2730" s="1" t="s">
        <v>4361</v>
      </c>
      <c r="D2730" s="1" t="s">
        <v>4481</v>
      </c>
    </row>
    <row r="2731" spans="1:4" ht="13.5">
      <c r="A2731" s="2">
        <v>3361029</v>
      </c>
      <c r="B2731" s="2" t="s">
        <v>4224</v>
      </c>
      <c r="C2731" s="2" t="s">
        <v>4418</v>
      </c>
      <c r="D2731" s="2" t="s">
        <v>4539</v>
      </c>
    </row>
    <row r="2732" spans="1:4" ht="13.5">
      <c r="A2732" s="1">
        <v>3361030</v>
      </c>
      <c r="B2732" s="1" t="s">
        <v>4224</v>
      </c>
      <c r="C2732" s="1" t="s">
        <v>4414</v>
      </c>
      <c r="D2732" s="1" t="s">
        <v>4539</v>
      </c>
    </row>
    <row r="2733" spans="1:4" ht="13.5">
      <c r="A2733" s="2">
        <v>3459441</v>
      </c>
      <c r="B2733" s="2" t="s">
        <v>4224</v>
      </c>
      <c r="C2733" s="2" t="s">
        <v>4296</v>
      </c>
      <c r="D2733" s="2" t="s">
        <v>6943</v>
      </c>
    </row>
    <row r="2734" spans="1:4" ht="13.5">
      <c r="A2734" s="1">
        <v>3459498</v>
      </c>
      <c r="B2734" s="1" t="s">
        <v>4224</v>
      </c>
      <c r="C2734" s="1" t="s">
        <v>143</v>
      </c>
      <c r="D2734" s="1" t="s">
        <v>7126</v>
      </c>
    </row>
    <row r="2735" spans="1:4" ht="13.5">
      <c r="A2735" s="2">
        <v>3459738</v>
      </c>
      <c r="B2735" s="2" t="s">
        <v>4224</v>
      </c>
      <c r="C2735" s="2" t="s">
        <v>144</v>
      </c>
      <c r="D2735" s="2" t="s">
        <v>3840</v>
      </c>
    </row>
    <row r="2736" spans="1:4" ht="13.5">
      <c r="A2736" s="1">
        <v>3459879</v>
      </c>
      <c r="B2736" s="1" t="s">
        <v>4224</v>
      </c>
      <c r="C2736" s="1" t="s">
        <v>145</v>
      </c>
      <c r="D2736" s="1" t="s">
        <v>4325</v>
      </c>
    </row>
    <row r="2737" spans="1:4" ht="13.5">
      <c r="A2737" s="2">
        <v>3552957</v>
      </c>
      <c r="B2737" s="2" t="s">
        <v>4225</v>
      </c>
      <c r="C2737" s="2" t="s">
        <v>5629</v>
      </c>
      <c r="D2737" s="2" t="s">
        <v>6373</v>
      </c>
    </row>
    <row r="2738" spans="1:4" ht="13.5">
      <c r="A2738" s="1">
        <v>3552966</v>
      </c>
      <c r="B2738" s="1" t="s">
        <v>4225</v>
      </c>
      <c r="C2738" s="1" t="s">
        <v>146</v>
      </c>
      <c r="D2738" s="1" t="s">
        <v>777</v>
      </c>
    </row>
    <row r="2739" spans="1:4" ht="13.5">
      <c r="A2739" s="2">
        <v>3553039</v>
      </c>
      <c r="B2739" s="2" t="s">
        <v>4225</v>
      </c>
      <c r="C2739" s="2" t="s">
        <v>147</v>
      </c>
      <c r="D2739" s="2" t="s">
        <v>1067</v>
      </c>
    </row>
    <row r="2740" spans="1:4" ht="13.5">
      <c r="A2740" s="1">
        <v>3553055</v>
      </c>
      <c r="B2740" s="1" t="s">
        <v>4225</v>
      </c>
      <c r="C2740" s="1" t="s">
        <v>148</v>
      </c>
      <c r="D2740" s="1" t="s">
        <v>149</v>
      </c>
    </row>
    <row r="2741" spans="1:4" ht="13.5">
      <c r="A2741" s="2">
        <v>3553056</v>
      </c>
      <c r="B2741" s="2" t="s">
        <v>4225</v>
      </c>
      <c r="C2741" s="2" t="s">
        <v>150</v>
      </c>
      <c r="D2741" s="2" t="s">
        <v>149</v>
      </c>
    </row>
    <row r="2742" spans="1:4" ht="13.5">
      <c r="A2742" s="1">
        <v>3553105</v>
      </c>
      <c r="B2742" s="1" t="s">
        <v>4225</v>
      </c>
      <c r="C2742" s="1" t="s">
        <v>151</v>
      </c>
      <c r="D2742" s="1" t="s">
        <v>5425</v>
      </c>
    </row>
    <row r="2743" spans="1:4" ht="13.5">
      <c r="A2743" s="2">
        <v>3652190</v>
      </c>
      <c r="B2743" s="2" t="s">
        <v>4225</v>
      </c>
      <c r="C2743" s="2" t="s">
        <v>152</v>
      </c>
      <c r="D2743" s="2" t="s">
        <v>3909</v>
      </c>
    </row>
    <row r="2744" spans="1:4" ht="13.5">
      <c r="A2744" s="1">
        <v>3852406</v>
      </c>
      <c r="B2744" s="1" t="s">
        <v>4225</v>
      </c>
      <c r="C2744" s="1" t="s">
        <v>153</v>
      </c>
      <c r="D2744" s="1" t="s">
        <v>4086</v>
      </c>
    </row>
    <row r="2745" spans="1:4" ht="13.5">
      <c r="A2745" s="2">
        <v>3852407</v>
      </c>
      <c r="B2745" s="2" t="s">
        <v>4225</v>
      </c>
      <c r="C2745" s="2" t="s">
        <v>154</v>
      </c>
      <c r="D2745" s="2" t="s">
        <v>4086</v>
      </c>
    </row>
    <row r="2746" spans="1:4" ht="13.5">
      <c r="A2746" s="1">
        <v>3164106</v>
      </c>
      <c r="B2746" s="1" t="s">
        <v>4226</v>
      </c>
      <c r="C2746" s="1" t="s">
        <v>6849</v>
      </c>
      <c r="D2746" s="1" t="s">
        <v>7738</v>
      </c>
    </row>
    <row r="2747" spans="1:4" ht="13.5">
      <c r="A2747" s="2">
        <v>3459805</v>
      </c>
      <c r="B2747" s="2" t="s">
        <v>4226</v>
      </c>
      <c r="C2747" s="2" t="s">
        <v>155</v>
      </c>
      <c r="D2747" s="2" t="s">
        <v>2114</v>
      </c>
    </row>
    <row r="2748" spans="1:4" ht="13.5">
      <c r="A2748" s="1">
        <v>3164412</v>
      </c>
      <c r="B2748" s="1" t="s">
        <v>4227</v>
      </c>
      <c r="C2748" s="1" t="s">
        <v>156</v>
      </c>
      <c r="D2748" s="1" t="s">
        <v>3098</v>
      </c>
    </row>
    <row r="2749" spans="1:4" ht="13.5">
      <c r="A2749" s="2">
        <v>3164452</v>
      </c>
      <c r="B2749" s="2" t="s">
        <v>4227</v>
      </c>
      <c r="C2749" s="2" t="s">
        <v>157</v>
      </c>
      <c r="D2749" s="2" t="s">
        <v>3098</v>
      </c>
    </row>
    <row r="2750" spans="1:4" ht="13.5">
      <c r="A2750" s="1">
        <v>3164476</v>
      </c>
      <c r="B2750" s="1" t="s">
        <v>4227</v>
      </c>
      <c r="C2750" s="1" t="s">
        <v>158</v>
      </c>
      <c r="D2750" s="1" t="s">
        <v>4817</v>
      </c>
    </row>
    <row r="2751" spans="1:4" ht="13.5">
      <c r="A2751" s="2">
        <v>3164478</v>
      </c>
      <c r="B2751" s="2" t="s">
        <v>4227</v>
      </c>
      <c r="C2751" s="2" t="s">
        <v>159</v>
      </c>
      <c r="D2751" s="2" t="s">
        <v>2798</v>
      </c>
    </row>
    <row r="2752" spans="1:4" ht="13.5">
      <c r="A2752" s="1">
        <v>3257003</v>
      </c>
      <c r="B2752" s="1" t="s">
        <v>4227</v>
      </c>
      <c r="C2752" s="1" t="s">
        <v>2490</v>
      </c>
      <c r="D2752" s="1" t="s">
        <v>4659</v>
      </c>
    </row>
    <row r="2753" spans="1:4" ht="13.5">
      <c r="A2753" s="2">
        <v>3257432</v>
      </c>
      <c r="B2753" s="2" t="s">
        <v>4227</v>
      </c>
      <c r="C2753" s="2" t="s">
        <v>4363</v>
      </c>
      <c r="D2753" s="2" t="s">
        <v>7020</v>
      </c>
    </row>
    <row r="2754" spans="1:4" ht="13.5">
      <c r="A2754" s="1">
        <v>3257715</v>
      </c>
      <c r="B2754" s="1" t="s">
        <v>4227</v>
      </c>
      <c r="C2754" s="1" t="s">
        <v>160</v>
      </c>
      <c r="D2754" s="1" t="s">
        <v>5816</v>
      </c>
    </row>
    <row r="2755" spans="1:4" ht="13.5">
      <c r="A2755" s="2">
        <v>3459455</v>
      </c>
      <c r="B2755" s="2" t="s">
        <v>4227</v>
      </c>
      <c r="C2755" s="2" t="s">
        <v>161</v>
      </c>
      <c r="D2755" s="2" t="s">
        <v>767</v>
      </c>
    </row>
    <row r="2756" spans="1:4" ht="13.5">
      <c r="A2756" s="1">
        <v>3459702</v>
      </c>
      <c r="B2756" s="1" t="s">
        <v>4227</v>
      </c>
      <c r="C2756" s="1" t="s">
        <v>162</v>
      </c>
      <c r="D2756" s="1" t="s">
        <v>4516</v>
      </c>
    </row>
    <row r="2757" spans="1:4" ht="13.5">
      <c r="A2757" s="2">
        <v>3459971</v>
      </c>
      <c r="B2757" s="2" t="s">
        <v>4227</v>
      </c>
      <c r="C2757" s="2" t="s">
        <v>163</v>
      </c>
      <c r="D2757" s="2" t="s">
        <v>5634</v>
      </c>
    </row>
    <row r="2758" spans="1:4" ht="13.5">
      <c r="A2758" s="1">
        <v>3459973</v>
      </c>
      <c r="B2758" s="1" t="s">
        <v>4227</v>
      </c>
      <c r="C2758" s="1" t="s">
        <v>164</v>
      </c>
      <c r="D2758" s="1" t="s">
        <v>5006</v>
      </c>
    </row>
    <row r="2759" spans="1:4" ht="13.5">
      <c r="A2759" s="2">
        <v>3459986</v>
      </c>
      <c r="B2759" s="2" t="s">
        <v>4227</v>
      </c>
      <c r="C2759" s="2" t="s">
        <v>165</v>
      </c>
      <c r="D2759" s="2" t="s">
        <v>7416</v>
      </c>
    </row>
    <row r="2760" spans="1:4" ht="13.5">
      <c r="A2760" s="1">
        <v>3552712</v>
      </c>
      <c r="B2760" s="1" t="s">
        <v>4227</v>
      </c>
      <c r="C2760" s="1" t="s">
        <v>6785</v>
      </c>
      <c r="D2760" s="1" t="s">
        <v>7691</v>
      </c>
    </row>
    <row r="2761" spans="1:4" ht="13.5">
      <c r="A2761" s="2">
        <v>3552713</v>
      </c>
      <c r="B2761" s="2" t="s">
        <v>4227</v>
      </c>
      <c r="C2761" s="2" t="s">
        <v>5620</v>
      </c>
      <c r="D2761" s="2" t="s">
        <v>7691</v>
      </c>
    </row>
    <row r="2762" spans="1:4" ht="13.5">
      <c r="A2762" s="1">
        <v>3552917</v>
      </c>
      <c r="B2762" s="1" t="s">
        <v>4227</v>
      </c>
      <c r="C2762" s="1" t="s">
        <v>4322</v>
      </c>
      <c r="D2762" s="1" t="s">
        <v>1067</v>
      </c>
    </row>
    <row r="2763" spans="1:4" ht="13.5">
      <c r="A2763" s="2">
        <v>3552983</v>
      </c>
      <c r="B2763" s="2" t="s">
        <v>4227</v>
      </c>
      <c r="C2763" s="2" t="s">
        <v>166</v>
      </c>
      <c r="D2763" s="2" t="s">
        <v>3488</v>
      </c>
    </row>
    <row r="2764" spans="1:4" ht="13.5">
      <c r="A2764" s="1">
        <v>3553038</v>
      </c>
      <c r="B2764" s="1" t="s">
        <v>4227</v>
      </c>
      <c r="C2764" s="1" t="s">
        <v>167</v>
      </c>
      <c r="D2764" s="1" t="s">
        <v>1067</v>
      </c>
    </row>
    <row r="2765" spans="1:4" ht="13.5">
      <c r="A2765" s="2">
        <v>3553095</v>
      </c>
      <c r="B2765" s="2" t="s">
        <v>4227</v>
      </c>
      <c r="C2765" s="2" t="s">
        <v>168</v>
      </c>
      <c r="D2765" s="2" t="s">
        <v>7691</v>
      </c>
    </row>
    <row r="2766" spans="1:4" ht="13.5">
      <c r="A2766" s="1">
        <v>3553100</v>
      </c>
      <c r="B2766" s="1" t="s">
        <v>4227</v>
      </c>
      <c r="C2766" s="1" t="s">
        <v>169</v>
      </c>
      <c r="D2766" s="1" t="s">
        <v>7170</v>
      </c>
    </row>
    <row r="2767" spans="1:4" ht="13.5">
      <c r="A2767" s="2">
        <v>3553117</v>
      </c>
      <c r="B2767" s="2" t="s">
        <v>4227</v>
      </c>
      <c r="C2767" s="2" t="s">
        <v>170</v>
      </c>
      <c r="D2767" s="2" t="s">
        <v>7170</v>
      </c>
    </row>
    <row r="2768" spans="1:4" ht="13.5">
      <c r="A2768" s="1">
        <v>3361296</v>
      </c>
      <c r="B2768" s="1" t="s">
        <v>4228</v>
      </c>
      <c r="C2768" s="1" t="s">
        <v>171</v>
      </c>
      <c r="D2768" s="1" t="s">
        <v>7488</v>
      </c>
    </row>
    <row r="2769" spans="1:4" ht="13.5">
      <c r="A2769" s="2">
        <v>3459242</v>
      </c>
      <c r="B2769" s="2" t="s">
        <v>4228</v>
      </c>
      <c r="C2769" s="2" t="s">
        <v>2500</v>
      </c>
      <c r="D2769" s="2" t="s">
        <v>941</v>
      </c>
    </row>
    <row r="2770" spans="1:4" ht="13.5">
      <c r="A2770" s="1">
        <v>3459769</v>
      </c>
      <c r="B2770" s="1" t="s">
        <v>4228</v>
      </c>
      <c r="C2770" s="1" t="s">
        <v>172</v>
      </c>
      <c r="D2770" s="1" t="s">
        <v>2567</v>
      </c>
    </row>
    <row r="2771" spans="1:4" ht="13.5">
      <c r="A2771" s="2">
        <v>3163735</v>
      </c>
      <c r="B2771" s="2" t="s">
        <v>4229</v>
      </c>
      <c r="C2771" s="2" t="s">
        <v>6763</v>
      </c>
      <c r="D2771" s="2" t="s">
        <v>2820</v>
      </c>
    </row>
    <row r="2772" spans="1:4" ht="13.5">
      <c r="A2772" s="1">
        <v>3164286</v>
      </c>
      <c r="B2772" s="1" t="s">
        <v>4229</v>
      </c>
      <c r="C2772" s="1" t="s">
        <v>173</v>
      </c>
      <c r="D2772" s="1" t="s">
        <v>4093</v>
      </c>
    </row>
    <row r="2773" spans="1:4" ht="13.5">
      <c r="A2773" s="2">
        <v>3164287</v>
      </c>
      <c r="B2773" s="2" t="s">
        <v>4229</v>
      </c>
      <c r="C2773" s="2" t="s">
        <v>174</v>
      </c>
      <c r="D2773" s="2" t="s">
        <v>4093</v>
      </c>
    </row>
    <row r="2774" spans="1:4" ht="13.5">
      <c r="A2774" s="1">
        <v>3164300</v>
      </c>
      <c r="B2774" s="1" t="s">
        <v>4229</v>
      </c>
      <c r="C2774" s="1" t="s">
        <v>175</v>
      </c>
      <c r="D2774" s="1" t="s">
        <v>5711</v>
      </c>
    </row>
    <row r="2775" spans="1:4" ht="13.5">
      <c r="A2775" s="2">
        <v>3164326</v>
      </c>
      <c r="B2775" s="2" t="s">
        <v>4229</v>
      </c>
      <c r="C2775" s="2" t="s">
        <v>176</v>
      </c>
      <c r="D2775" s="2" t="s">
        <v>2596</v>
      </c>
    </row>
    <row r="2776" spans="1:4" ht="13.5">
      <c r="A2776" s="1">
        <v>3164327</v>
      </c>
      <c r="B2776" s="1" t="s">
        <v>4229</v>
      </c>
      <c r="C2776" s="1" t="s">
        <v>177</v>
      </c>
      <c r="D2776" s="1" t="s">
        <v>2596</v>
      </c>
    </row>
    <row r="2777" spans="1:4" ht="13.5">
      <c r="A2777" s="2">
        <v>3164440</v>
      </c>
      <c r="B2777" s="2" t="s">
        <v>4229</v>
      </c>
      <c r="C2777" s="2" t="s">
        <v>178</v>
      </c>
      <c r="D2777" s="2" t="s">
        <v>1597</v>
      </c>
    </row>
    <row r="2778" spans="1:4" ht="13.5">
      <c r="A2778" s="1">
        <v>3164448</v>
      </c>
      <c r="B2778" s="1" t="s">
        <v>4229</v>
      </c>
      <c r="C2778" s="1" t="s">
        <v>179</v>
      </c>
      <c r="D2778" s="1" t="s">
        <v>4000</v>
      </c>
    </row>
    <row r="2779" spans="1:4" ht="13.5">
      <c r="A2779" s="2">
        <v>3164449</v>
      </c>
      <c r="B2779" s="2" t="s">
        <v>4229</v>
      </c>
      <c r="C2779" s="2" t="s">
        <v>180</v>
      </c>
      <c r="D2779" s="2" t="s">
        <v>4000</v>
      </c>
    </row>
    <row r="2780" spans="1:4" ht="13.5">
      <c r="A2780" s="1">
        <v>3164450</v>
      </c>
      <c r="B2780" s="1" t="s">
        <v>4229</v>
      </c>
      <c r="C2780" s="1" t="s">
        <v>181</v>
      </c>
      <c r="D2780" s="1" t="s">
        <v>4000</v>
      </c>
    </row>
    <row r="2781" spans="1:4" ht="13.5">
      <c r="A2781" s="2">
        <v>3164451</v>
      </c>
      <c r="B2781" s="2" t="s">
        <v>4229</v>
      </c>
      <c r="C2781" s="2" t="s">
        <v>182</v>
      </c>
      <c r="D2781" s="2" t="s">
        <v>4042</v>
      </c>
    </row>
    <row r="2782" spans="1:4" ht="13.5">
      <c r="A2782" s="1">
        <v>3257223</v>
      </c>
      <c r="B2782" s="1" t="s">
        <v>4229</v>
      </c>
      <c r="C2782" s="1" t="s">
        <v>183</v>
      </c>
      <c r="D2782" s="1" t="s">
        <v>4449</v>
      </c>
    </row>
    <row r="2783" spans="1:4" ht="13.5">
      <c r="A2783" s="2">
        <v>3257709</v>
      </c>
      <c r="B2783" s="2" t="s">
        <v>4229</v>
      </c>
      <c r="C2783" s="2" t="s">
        <v>184</v>
      </c>
      <c r="D2783" s="2" t="s">
        <v>4021</v>
      </c>
    </row>
    <row r="2784" spans="1:4" ht="13.5">
      <c r="A2784" s="1">
        <v>3361225</v>
      </c>
      <c r="B2784" s="1" t="s">
        <v>4229</v>
      </c>
      <c r="C2784" s="1" t="s">
        <v>185</v>
      </c>
      <c r="D2784" s="1" t="s">
        <v>4782</v>
      </c>
    </row>
    <row r="2785" spans="1:4" ht="13.5">
      <c r="A2785" s="2">
        <v>3361308</v>
      </c>
      <c r="B2785" s="2" t="s">
        <v>4229</v>
      </c>
      <c r="C2785" s="2" t="s">
        <v>186</v>
      </c>
      <c r="D2785" s="2" t="s">
        <v>187</v>
      </c>
    </row>
    <row r="2786" spans="1:4" ht="13.5">
      <c r="A2786" s="1">
        <v>3361314</v>
      </c>
      <c r="B2786" s="1" t="s">
        <v>4229</v>
      </c>
      <c r="C2786" s="1" t="s">
        <v>188</v>
      </c>
      <c r="D2786" s="1" t="s">
        <v>3463</v>
      </c>
    </row>
    <row r="2787" spans="1:4" ht="13.5">
      <c r="A2787" s="2">
        <v>3459099</v>
      </c>
      <c r="B2787" s="2" t="s">
        <v>4229</v>
      </c>
      <c r="C2787" s="2" t="s">
        <v>189</v>
      </c>
      <c r="D2787" s="2" t="s">
        <v>5486</v>
      </c>
    </row>
    <row r="2788" spans="1:4" ht="13.5">
      <c r="A2788" s="1">
        <v>3459443</v>
      </c>
      <c r="B2788" s="1" t="s">
        <v>4229</v>
      </c>
      <c r="C2788" s="1" t="s">
        <v>4255</v>
      </c>
      <c r="D2788" s="1" t="s">
        <v>6943</v>
      </c>
    </row>
    <row r="2789" spans="1:4" ht="13.5">
      <c r="A2789" s="2">
        <v>3459560</v>
      </c>
      <c r="B2789" s="2" t="s">
        <v>4229</v>
      </c>
      <c r="C2789" s="2" t="s">
        <v>190</v>
      </c>
      <c r="D2789" s="2" t="s">
        <v>3123</v>
      </c>
    </row>
    <row r="2790" spans="1:4" ht="13.5">
      <c r="A2790" s="1">
        <v>3651978</v>
      </c>
      <c r="B2790" s="1" t="s">
        <v>4229</v>
      </c>
      <c r="C2790" s="1" t="s">
        <v>2462</v>
      </c>
      <c r="D2790" s="1" t="s">
        <v>6470</v>
      </c>
    </row>
    <row r="2791" spans="1:4" ht="13.5">
      <c r="A2791" s="2">
        <v>3751655</v>
      </c>
      <c r="B2791" s="2" t="s">
        <v>4229</v>
      </c>
      <c r="C2791" s="2" t="s">
        <v>191</v>
      </c>
      <c r="D2791" s="2" t="s">
        <v>2045</v>
      </c>
    </row>
    <row r="2792" spans="1:4" ht="13.5">
      <c r="A2792" s="1">
        <v>3751661</v>
      </c>
      <c r="B2792" s="1" t="s">
        <v>4229</v>
      </c>
      <c r="C2792" s="1" t="s">
        <v>4342</v>
      </c>
      <c r="D2792" s="1" t="s">
        <v>2045</v>
      </c>
    </row>
    <row r="2793" spans="1:4" ht="13.5">
      <c r="A2793" s="2">
        <v>3751663</v>
      </c>
      <c r="B2793" s="2" t="s">
        <v>4229</v>
      </c>
      <c r="C2793" s="2" t="s">
        <v>192</v>
      </c>
      <c r="D2793" s="2" t="s">
        <v>2045</v>
      </c>
    </row>
    <row r="2794" spans="1:4" ht="13.5">
      <c r="A2794" s="1">
        <v>3751813</v>
      </c>
      <c r="B2794" s="1" t="s">
        <v>4229</v>
      </c>
      <c r="C2794" s="1" t="s">
        <v>193</v>
      </c>
      <c r="D2794" s="1" t="s">
        <v>2045</v>
      </c>
    </row>
    <row r="2795" spans="1:4" ht="13.5">
      <c r="A2795" s="2">
        <v>3852110</v>
      </c>
      <c r="B2795" s="2" t="s">
        <v>4229</v>
      </c>
      <c r="C2795" s="2" t="s">
        <v>5024</v>
      </c>
      <c r="D2795" s="2" t="s">
        <v>4057</v>
      </c>
    </row>
    <row r="2796" spans="1:4" ht="13.5">
      <c r="A2796" s="1">
        <v>3852268</v>
      </c>
      <c r="B2796" s="1" t="s">
        <v>4229</v>
      </c>
      <c r="C2796" s="1" t="s">
        <v>4267</v>
      </c>
      <c r="D2796" s="1" t="s">
        <v>3212</v>
      </c>
    </row>
    <row r="2797" spans="1:4" ht="13.5">
      <c r="A2797" s="2">
        <v>3553103</v>
      </c>
      <c r="B2797" s="2" t="s">
        <v>4230</v>
      </c>
      <c r="C2797" s="2" t="s">
        <v>194</v>
      </c>
      <c r="D2797" s="2" t="s">
        <v>972</v>
      </c>
    </row>
    <row r="2798" spans="1:4" ht="13.5">
      <c r="A2798" s="1">
        <v>3553107</v>
      </c>
      <c r="B2798" s="1" t="s">
        <v>4230</v>
      </c>
      <c r="C2798" s="1" t="s">
        <v>195</v>
      </c>
      <c r="D2798" s="1" t="s">
        <v>5425</v>
      </c>
    </row>
    <row r="2799" spans="1:4" ht="13.5">
      <c r="A2799" s="2">
        <v>3652111</v>
      </c>
      <c r="B2799" s="2" t="s">
        <v>4230</v>
      </c>
      <c r="C2799" s="2" t="s">
        <v>6873</v>
      </c>
      <c r="D2799" s="2" t="s">
        <v>6916</v>
      </c>
    </row>
    <row r="2800" spans="1:4" ht="13.5">
      <c r="A2800" s="1">
        <v>3652178</v>
      </c>
      <c r="B2800" s="1" t="s">
        <v>4230</v>
      </c>
      <c r="C2800" s="1" t="s">
        <v>196</v>
      </c>
      <c r="D2800" s="1" t="s">
        <v>7011</v>
      </c>
    </row>
    <row r="2801" spans="1:4" ht="13.5">
      <c r="A2801" s="2">
        <v>3652179</v>
      </c>
      <c r="B2801" s="2" t="s">
        <v>4230</v>
      </c>
      <c r="C2801" s="2" t="s">
        <v>197</v>
      </c>
      <c r="D2801" s="2" t="s">
        <v>198</v>
      </c>
    </row>
    <row r="2802" spans="1:4" ht="13.5">
      <c r="A2802" s="1">
        <v>3652212</v>
      </c>
      <c r="B2802" s="1" t="s">
        <v>4230</v>
      </c>
      <c r="C2802" s="1" t="s">
        <v>199</v>
      </c>
      <c r="D2802" s="1" t="s">
        <v>6999</v>
      </c>
    </row>
    <row r="2803" spans="1:4" ht="13.5">
      <c r="A2803" s="2">
        <v>3852273</v>
      </c>
      <c r="B2803" s="2" t="s">
        <v>4230</v>
      </c>
      <c r="C2803" s="2" t="s">
        <v>1357</v>
      </c>
      <c r="D2803" s="2" t="s">
        <v>4885</v>
      </c>
    </row>
    <row r="2804" spans="1:4" ht="13.5">
      <c r="A2804" s="1">
        <v>3852285</v>
      </c>
      <c r="B2804" s="1" t="s">
        <v>4230</v>
      </c>
      <c r="C2804" s="1" t="s">
        <v>6858</v>
      </c>
      <c r="D2804" s="1" t="s">
        <v>7058</v>
      </c>
    </row>
    <row r="2805" spans="1:4" ht="13.5">
      <c r="A2805" s="2">
        <v>3852349</v>
      </c>
      <c r="B2805" s="2" t="s">
        <v>4230</v>
      </c>
      <c r="C2805" s="2" t="s">
        <v>200</v>
      </c>
      <c r="D2805" s="2" t="s">
        <v>2093</v>
      </c>
    </row>
    <row r="2806" spans="1:4" ht="13.5">
      <c r="A2806" s="1">
        <v>3852403</v>
      </c>
      <c r="B2806" s="1" t="s">
        <v>4230</v>
      </c>
      <c r="C2806" s="1" t="s">
        <v>201</v>
      </c>
      <c r="D2806" s="1" t="s">
        <v>5302</v>
      </c>
    </row>
    <row r="2807" spans="1:4" ht="13.5">
      <c r="A2807" s="2">
        <v>3852405</v>
      </c>
      <c r="B2807" s="2" t="s">
        <v>4230</v>
      </c>
      <c r="C2807" s="2" t="s">
        <v>202</v>
      </c>
      <c r="D2807" s="2" t="s">
        <v>4086</v>
      </c>
    </row>
    <row r="2808" spans="1:4" ht="13.5">
      <c r="A2808" s="1">
        <v>3852420</v>
      </c>
      <c r="B2808" s="1" t="s">
        <v>4230</v>
      </c>
      <c r="C2808" s="1" t="s">
        <v>203</v>
      </c>
      <c r="D2808" s="1" t="s">
        <v>4057</v>
      </c>
    </row>
    <row r="2809" spans="1:4" ht="13.5">
      <c r="A2809" s="2">
        <v>3257237</v>
      </c>
      <c r="B2809" s="2" t="s">
        <v>1363</v>
      </c>
      <c r="C2809" s="2" t="s">
        <v>4333</v>
      </c>
      <c r="D2809" s="2" t="s">
        <v>4065</v>
      </c>
    </row>
    <row r="2810" spans="1:4" ht="13.5">
      <c r="A2810" s="1">
        <v>3257254</v>
      </c>
      <c r="B2810" s="1" t="s">
        <v>1363</v>
      </c>
      <c r="C2810" s="1" t="s">
        <v>4366</v>
      </c>
      <c r="D2810" s="1" t="s">
        <v>5808</v>
      </c>
    </row>
    <row r="2811" spans="1:4" ht="13.5">
      <c r="A2811" s="2">
        <v>3257367</v>
      </c>
      <c r="B2811" s="2" t="s">
        <v>1363</v>
      </c>
      <c r="C2811" s="2" t="s">
        <v>4362</v>
      </c>
      <c r="D2811" s="2" t="s">
        <v>7617</v>
      </c>
    </row>
    <row r="2812" spans="1:4" ht="13.5">
      <c r="A2812" s="1">
        <v>3257533</v>
      </c>
      <c r="B2812" s="1" t="s">
        <v>1363</v>
      </c>
      <c r="C2812" s="1" t="s">
        <v>3676</v>
      </c>
      <c r="D2812" s="1" t="s">
        <v>4449</v>
      </c>
    </row>
    <row r="2813" spans="1:4" ht="13.5">
      <c r="A2813" s="2">
        <v>3257535</v>
      </c>
      <c r="B2813" s="2" t="s">
        <v>1363</v>
      </c>
      <c r="C2813" s="2" t="s">
        <v>3677</v>
      </c>
      <c r="D2813" s="2" t="s">
        <v>4449</v>
      </c>
    </row>
    <row r="2814" spans="1:4" ht="13.5">
      <c r="A2814" s="1">
        <v>3257722</v>
      </c>
      <c r="B2814" s="1" t="s">
        <v>1363</v>
      </c>
      <c r="C2814" s="1" t="s">
        <v>3678</v>
      </c>
      <c r="D2814" s="1" t="s">
        <v>7020</v>
      </c>
    </row>
    <row r="2815" spans="1:4" ht="13.5">
      <c r="A2815" s="2">
        <v>3257732</v>
      </c>
      <c r="B2815" s="2" t="s">
        <v>1363</v>
      </c>
      <c r="C2815" s="2" t="s">
        <v>3679</v>
      </c>
      <c r="D2815" s="2" t="s">
        <v>7020</v>
      </c>
    </row>
    <row r="2816" spans="1:4" ht="13.5">
      <c r="A2816" s="1">
        <v>3361427</v>
      </c>
      <c r="B2816" s="1" t="s">
        <v>1363</v>
      </c>
      <c r="C2816" s="1" t="s">
        <v>3680</v>
      </c>
      <c r="D2816" s="1" t="s">
        <v>296</v>
      </c>
    </row>
    <row r="2817" spans="1:4" ht="13.5">
      <c r="A2817" s="2">
        <v>3459987</v>
      </c>
      <c r="B2817" s="2" t="s">
        <v>1363</v>
      </c>
      <c r="C2817" s="2" t="s">
        <v>3681</v>
      </c>
      <c r="D2817" s="2" t="s">
        <v>2924</v>
      </c>
    </row>
    <row r="2818" spans="1:4" ht="13.5">
      <c r="A2818" s="1">
        <v>3459495</v>
      </c>
      <c r="B2818" s="1" t="s">
        <v>1364</v>
      </c>
      <c r="C2818" s="1" t="s">
        <v>3682</v>
      </c>
      <c r="D2818" s="1" t="s">
        <v>7126</v>
      </c>
    </row>
    <row r="2819" spans="1:4" ht="13.5">
      <c r="A2819" s="2">
        <v>3459496</v>
      </c>
      <c r="B2819" s="2" t="s">
        <v>1364</v>
      </c>
      <c r="C2819" s="2" t="s">
        <v>3683</v>
      </c>
      <c r="D2819" s="2" t="s">
        <v>7126</v>
      </c>
    </row>
    <row r="2820" spans="1:4" ht="13.5">
      <c r="A2820" s="1">
        <v>3459497</v>
      </c>
      <c r="B2820" s="1" t="s">
        <v>1364</v>
      </c>
      <c r="C2820" s="1" t="s">
        <v>3684</v>
      </c>
      <c r="D2820" s="1" t="s">
        <v>7126</v>
      </c>
    </row>
    <row r="2821" spans="1:4" ht="13.5">
      <c r="A2821" s="2">
        <v>3459617</v>
      </c>
      <c r="B2821" s="2" t="s">
        <v>1364</v>
      </c>
      <c r="C2821" s="2" t="s">
        <v>3685</v>
      </c>
      <c r="D2821" s="2" t="s">
        <v>5287</v>
      </c>
    </row>
    <row r="2822" spans="1:4" ht="13.5">
      <c r="A2822" s="1">
        <v>3459624</v>
      </c>
      <c r="B2822" s="1" t="s">
        <v>1364</v>
      </c>
      <c r="C2822" s="1" t="s">
        <v>4274</v>
      </c>
      <c r="D2822" s="1" t="s">
        <v>5486</v>
      </c>
    </row>
    <row r="2823" spans="1:4" ht="13.5">
      <c r="A2823" s="2">
        <v>3459628</v>
      </c>
      <c r="B2823" s="2" t="s">
        <v>1364</v>
      </c>
      <c r="C2823" s="2" t="s">
        <v>3686</v>
      </c>
      <c r="D2823" s="2" t="s">
        <v>5287</v>
      </c>
    </row>
    <row r="2824" spans="1:4" ht="13.5">
      <c r="A2824" s="1">
        <v>3459696</v>
      </c>
      <c r="B2824" s="1" t="s">
        <v>1364</v>
      </c>
      <c r="C2824" s="1" t="s">
        <v>3687</v>
      </c>
      <c r="D2824" s="1" t="s">
        <v>6369</v>
      </c>
    </row>
    <row r="2825" spans="1:4" ht="13.5">
      <c r="A2825" s="2">
        <v>3459808</v>
      </c>
      <c r="B2825" s="2" t="s">
        <v>1364</v>
      </c>
      <c r="C2825" s="2" t="s">
        <v>3688</v>
      </c>
      <c r="D2825" s="2" t="s">
        <v>4516</v>
      </c>
    </row>
    <row r="2826" spans="1:4" ht="13.5">
      <c r="A2826" s="1">
        <v>3552941</v>
      </c>
      <c r="B2826" s="1" t="s">
        <v>1365</v>
      </c>
      <c r="C2826" s="1" t="s">
        <v>5625</v>
      </c>
      <c r="D2826" s="1" t="s">
        <v>5425</v>
      </c>
    </row>
    <row r="2827" spans="1:4" ht="13.5">
      <c r="A2827" s="2">
        <v>3552958</v>
      </c>
      <c r="B2827" s="2" t="s">
        <v>1365</v>
      </c>
      <c r="C2827" s="2" t="s">
        <v>3689</v>
      </c>
      <c r="D2827" s="2" t="s">
        <v>6373</v>
      </c>
    </row>
    <row r="2828" spans="1:4" ht="13.5">
      <c r="A2828" s="1">
        <v>3552972</v>
      </c>
      <c r="B2828" s="1" t="s">
        <v>1365</v>
      </c>
      <c r="C2828" s="1" t="s">
        <v>5605</v>
      </c>
      <c r="D2828" s="1" t="s">
        <v>7726</v>
      </c>
    </row>
    <row r="2829" spans="1:4" ht="13.5">
      <c r="A2829" s="2">
        <v>3552974</v>
      </c>
      <c r="B2829" s="2" t="s">
        <v>1365</v>
      </c>
      <c r="C2829" s="2" t="s">
        <v>3690</v>
      </c>
      <c r="D2829" s="2" t="s">
        <v>1067</v>
      </c>
    </row>
    <row r="2830" spans="1:4" ht="13.5">
      <c r="A2830" s="1">
        <v>3553013</v>
      </c>
      <c r="B2830" s="1" t="s">
        <v>1365</v>
      </c>
      <c r="C2830" s="1" t="s">
        <v>3691</v>
      </c>
      <c r="D2830" s="1" t="s">
        <v>5425</v>
      </c>
    </row>
    <row r="2831" spans="1:4" ht="13.5">
      <c r="A2831" s="2">
        <v>3553014</v>
      </c>
      <c r="B2831" s="2" t="s">
        <v>1365</v>
      </c>
      <c r="C2831" s="2" t="s">
        <v>3692</v>
      </c>
      <c r="D2831" s="2" t="s">
        <v>5425</v>
      </c>
    </row>
    <row r="2832" spans="1:4" ht="13.5">
      <c r="A2832" s="1">
        <v>3553015</v>
      </c>
      <c r="B2832" s="1" t="s">
        <v>1365</v>
      </c>
      <c r="C2832" s="1" t="s">
        <v>3693</v>
      </c>
      <c r="D2832" s="1" t="s">
        <v>5425</v>
      </c>
    </row>
    <row r="2833" spans="1:4" ht="13.5">
      <c r="A2833" s="2">
        <v>3553016</v>
      </c>
      <c r="B2833" s="2" t="s">
        <v>1365</v>
      </c>
      <c r="C2833" s="2" t="s">
        <v>3694</v>
      </c>
      <c r="D2833" s="2" t="s">
        <v>6692</v>
      </c>
    </row>
    <row r="2834" spans="1:4" ht="13.5">
      <c r="A2834" s="1">
        <v>3553017</v>
      </c>
      <c r="B2834" s="1" t="s">
        <v>1365</v>
      </c>
      <c r="C2834" s="1" t="s">
        <v>3695</v>
      </c>
      <c r="D2834" s="1" t="s">
        <v>6692</v>
      </c>
    </row>
    <row r="2835" spans="1:4" ht="13.5">
      <c r="A2835" s="2">
        <v>3553019</v>
      </c>
      <c r="B2835" s="2" t="s">
        <v>1365</v>
      </c>
      <c r="C2835" s="2" t="s">
        <v>3696</v>
      </c>
      <c r="D2835" s="2" t="s">
        <v>5425</v>
      </c>
    </row>
    <row r="2836" spans="1:4" ht="13.5">
      <c r="A2836" s="1">
        <v>3553036</v>
      </c>
      <c r="B2836" s="1" t="s">
        <v>1365</v>
      </c>
      <c r="C2836" s="1" t="s">
        <v>3697</v>
      </c>
      <c r="D2836" s="1" t="s">
        <v>1067</v>
      </c>
    </row>
    <row r="2837" spans="1:4" ht="13.5">
      <c r="A2837" s="2">
        <v>3553044</v>
      </c>
      <c r="B2837" s="2" t="s">
        <v>1365</v>
      </c>
      <c r="C2837" s="2" t="s">
        <v>3698</v>
      </c>
      <c r="D2837" s="2" t="s">
        <v>6574</v>
      </c>
    </row>
    <row r="2838" spans="1:4" ht="13.5">
      <c r="A2838" s="1">
        <v>3553054</v>
      </c>
      <c r="B2838" s="1" t="s">
        <v>1365</v>
      </c>
      <c r="C2838" s="1" t="s">
        <v>3699</v>
      </c>
      <c r="D2838" s="1" t="s">
        <v>4805</v>
      </c>
    </row>
    <row r="2839" spans="1:4" ht="13.5">
      <c r="A2839" s="2">
        <v>3553062</v>
      </c>
      <c r="B2839" s="2" t="s">
        <v>1365</v>
      </c>
      <c r="C2839" s="2" t="s">
        <v>3700</v>
      </c>
      <c r="D2839" s="2" t="s">
        <v>3075</v>
      </c>
    </row>
    <row r="2840" spans="1:4" ht="13.5">
      <c r="A2840" s="1">
        <v>3553063</v>
      </c>
      <c r="B2840" s="1" t="s">
        <v>1365</v>
      </c>
      <c r="C2840" s="1" t="s">
        <v>6391</v>
      </c>
      <c r="D2840" s="1" t="s">
        <v>3075</v>
      </c>
    </row>
    <row r="2841" spans="1:4" ht="13.5">
      <c r="A2841" s="2">
        <v>3553106</v>
      </c>
      <c r="B2841" s="2" t="s">
        <v>1365</v>
      </c>
      <c r="C2841" s="2" t="s">
        <v>3701</v>
      </c>
      <c r="D2841" s="2" t="s">
        <v>5425</v>
      </c>
    </row>
    <row r="2842" spans="1:4" ht="13.5">
      <c r="A2842" s="1">
        <v>3553108</v>
      </c>
      <c r="B2842" s="1" t="s">
        <v>1365</v>
      </c>
      <c r="C2842" s="1" t="s">
        <v>3702</v>
      </c>
      <c r="D2842" s="1" t="s">
        <v>1067</v>
      </c>
    </row>
    <row r="2843" spans="1:4" ht="13.5">
      <c r="A2843" s="2">
        <v>3553120</v>
      </c>
      <c r="B2843" s="2" t="s">
        <v>1365</v>
      </c>
      <c r="C2843" s="2" t="s">
        <v>3703</v>
      </c>
      <c r="D2843" s="2" t="s">
        <v>777</v>
      </c>
    </row>
    <row r="2844" spans="1:4" ht="13.5">
      <c r="A2844" s="1">
        <v>3553124</v>
      </c>
      <c r="B2844" s="1" t="s">
        <v>1365</v>
      </c>
      <c r="C2844" s="1" t="s">
        <v>3704</v>
      </c>
      <c r="D2844" s="1" t="s">
        <v>1067</v>
      </c>
    </row>
    <row r="2845" spans="1:4" ht="13.5">
      <c r="A2845" s="2">
        <v>3163556</v>
      </c>
      <c r="B2845" s="2" t="s">
        <v>1366</v>
      </c>
      <c r="C2845" s="2" t="s">
        <v>5637</v>
      </c>
      <c r="D2845" s="2" t="s">
        <v>5405</v>
      </c>
    </row>
    <row r="2846" spans="1:4" ht="13.5">
      <c r="A2846" s="1">
        <v>3164175</v>
      </c>
      <c r="B2846" s="1" t="s">
        <v>1366</v>
      </c>
      <c r="C2846" s="1" t="s">
        <v>3705</v>
      </c>
      <c r="D2846" s="1" t="s">
        <v>2798</v>
      </c>
    </row>
    <row r="2847" spans="1:4" ht="13.5">
      <c r="A2847" s="2">
        <v>3164228</v>
      </c>
      <c r="B2847" s="2" t="s">
        <v>1366</v>
      </c>
      <c r="C2847" s="2" t="s">
        <v>3706</v>
      </c>
      <c r="D2847" s="2" t="s">
        <v>3780</v>
      </c>
    </row>
    <row r="2848" spans="1:4" ht="13.5">
      <c r="A2848" s="1">
        <v>3256736</v>
      </c>
      <c r="B2848" s="1" t="s">
        <v>1366</v>
      </c>
      <c r="C2848" s="1" t="s">
        <v>4262</v>
      </c>
      <c r="D2848" s="1" t="s">
        <v>4263</v>
      </c>
    </row>
    <row r="2849" spans="1:4" ht="13.5">
      <c r="A2849" s="2">
        <v>3257526</v>
      </c>
      <c r="B2849" s="2" t="s">
        <v>1366</v>
      </c>
      <c r="C2849" s="2" t="s">
        <v>3707</v>
      </c>
      <c r="D2849" s="2" t="s">
        <v>682</v>
      </c>
    </row>
    <row r="2850" spans="1:4" ht="13.5">
      <c r="A2850" s="1">
        <v>3257543</v>
      </c>
      <c r="B2850" s="1" t="s">
        <v>1366</v>
      </c>
      <c r="C2850" s="1" t="s">
        <v>3708</v>
      </c>
      <c r="D2850" s="1" t="s">
        <v>5808</v>
      </c>
    </row>
    <row r="2851" spans="1:4" ht="13.5">
      <c r="A2851" s="2">
        <v>3257573</v>
      </c>
      <c r="B2851" s="2" t="s">
        <v>1366</v>
      </c>
      <c r="C2851" s="2" t="s">
        <v>3709</v>
      </c>
      <c r="D2851" s="2" t="s">
        <v>4449</v>
      </c>
    </row>
    <row r="2852" spans="1:4" ht="13.5">
      <c r="A2852" s="1">
        <v>3360878</v>
      </c>
      <c r="B2852" s="1" t="s">
        <v>1366</v>
      </c>
      <c r="C2852" s="1" t="s">
        <v>2477</v>
      </c>
      <c r="D2852" s="1" t="s">
        <v>723</v>
      </c>
    </row>
    <row r="2853" spans="1:4" ht="13.5">
      <c r="A2853" s="2">
        <v>3360964</v>
      </c>
      <c r="B2853" s="2" t="s">
        <v>1366</v>
      </c>
      <c r="C2853" s="2" t="s">
        <v>4335</v>
      </c>
      <c r="D2853" s="2" t="s">
        <v>320</v>
      </c>
    </row>
    <row r="2854" spans="1:4" ht="13.5">
      <c r="A2854" s="1">
        <v>3361275</v>
      </c>
      <c r="B2854" s="1" t="s">
        <v>1366</v>
      </c>
      <c r="C2854" s="1" t="s">
        <v>3710</v>
      </c>
      <c r="D2854" s="1" t="s">
        <v>2545</v>
      </c>
    </row>
    <row r="2855" spans="1:4" ht="13.5">
      <c r="A2855" s="2">
        <v>3361282</v>
      </c>
      <c r="B2855" s="2" t="s">
        <v>1366</v>
      </c>
      <c r="C2855" s="2" t="s">
        <v>3711</v>
      </c>
      <c r="D2855" s="2" t="s">
        <v>7429</v>
      </c>
    </row>
    <row r="2856" spans="1:4" ht="13.5">
      <c r="A2856" s="1">
        <v>3361300</v>
      </c>
      <c r="B2856" s="1" t="s">
        <v>1366</v>
      </c>
      <c r="C2856" s="1" t="s">
        <v>3712</v>
      </c>
      <c r="D2856" s="1" t="s">
        <v>3587</v>
      </c>
    </row>
    <row r="2857" spans="1:4" ht="13.5">
      <c r="A2857" s="2">
        <v>3361307</v>
      </c>
      <c r="B2857" s="2" t="s">
        <v>1366</v>
      </c>
      <c r="C2857" s="2" t="s">
        <v>3713</v>
      </c>
      <c r="D2857" s="2" t="s">
        <v>774</v>
      </c>
    </row>
    <row r="2858" spans="1:4" ht="13.5">
      <c r="A2858" s="1">
        <v>3361310</v>
      </c>
      <c r="B2858" s="1" t="s">
        <v>1366</v>
      </c>
      <c r="C2858" s="1" t="s">
        <v>3714</v>
      </c>
      <c r="D2858" s="1" t="s">
        <v>3587</v>
      </c>
    </row>
    <row r="2859" spans="1:4" ht="13.5">
      <c r="A2859" s="2">
        <v>3458968</v>
      </c>
      <c r="B2859" s="2" t="s">
        <v>1366</v>
      </c>
      <c r="C2859" s="2" t="s">
        <v>2465</v>
      </c>
      <c r="D2859" s="2" t="s">
        <v>4173</v>
      </c>
    </row>
    <row r="2860" spans="1:4" ht="13.5">
      <c r="A2860" s="1">
        <v>3459649</v>
      </c>
      <c r="B2860" s="1" t="s">
        <v>1366</v>
      </c>
      <c r="C2860" s="1" t="s">
        <v>3715</v>
      </c>
      <c r="D2860" s="1" t="s">
        <v>2106</v>
      </c>
    </row>
    <row r="2861" spans="1:4" ht="13.5">
      <c r="A2861" s="2">
        <v>3459664</v>
      </c>
      <c r="B2861" s="2" t="s">
        <v>1366</v>
      </c>
      <c r="C2861" s="2" t="s">
        <v>4326</v>
      </c>
      <c r="D2861" s="2" t="s">
        <v>7126</v>
      </c>
    </row>
    <row r="2862" spans="1:4" ht="13.5">
      <c r="A2862" s="1">
        <v>3161947</v>
      </c>
      <c r="B2862" s="1" t="s">
        <v>1367</v>
      </c>
      <c r="C2862" s="1" t="s">
        <v>5390</v>
      </c>
      <c r="D2862" s="1" t="s">
        <v>2798</v>
      </c>
    </row>
    <row r="2863" spans="1:4" ht="13.5">
      <c r="A2863" s="2">
        <v>3162130</v>
      </c>
      <c r="B2863" s="2" t="s">
        <v>1367</v>
      </c>
      <c r="C2863" s="2" t="s">
        <v>6484</v>
      </c>
      <c r="D2863" s="2" t="s">
        <v>7645</v>
      </c>
    </row>
    <row r="2864" spans="1:4" ht="13.5">
      <c r="A2864" s="1">
        <v>3163554</v>
      </c>
      <c r="B2864" s="1" t="s">
        <v>1367</v>
      </c>
      <c r="C2864" s="1" t="s">
        <v>7045</v>
      </c>
      <c r="D2864" s="1" t="s">
        <v>4028</v>
      </c>
    </row>
    <row r="2865" spans="1:4" ht="13.5">
      <c r="A2865" s="2">
        <v>3164166</v>
      </c>
      <c r="B2865" s="2" t="s">
        <v>1367</v>
      </c>
      <c r="C2865" s="2" t="s">
        <v>4360</v>
      </c>
      <c r="D2865" s="2" t="s">
        <v>6711</v>
      </c>
    </row>
    <row r="2866" spans="1:4" ht="13.5">
      <c r="A2866" s="1">
        <v>3164167</v>
      </c>
      <c r="B2866" s="1" t="s">
        <v>1367</v>
      </c>
      <c r="C2866" s="1" t="s">
        <v>246</v>
      </c>
      <c r="D2866" s="1" t="s">
        <v>3982</v>
      </c>
    </row>
    <row r="2867" spans="1:4" ht="13.5">
      <c r="A2867" s="2">
        <v>3164205</v>
      </c>
      <c r="B2867" s="2" t="s">
        <v>1367</v>
      </c>
      <c r="C2867" s="2" t="s">
        <v>3716</v>
      </c>
      <c r="D2867" s="2" t="s">
        <v>1105</v>
      </c>
    </row>
    <row r="2868" spans="1:4" ht="13.5">
      <c r="A2868" s="1">
        <v>3164323</v>
      </c>
      <c r="B2868" s="1" t="s">
        <v>1367</v>
      </c>
      <c r="C2868" s="1" t="s">
        <v>3717</v>
      </c>
      <c r="D2868" s="1" t="s">
        <v>3351</v>
      </c>
    </row>
    <row r="2869" spans="1:4" ht="13.5">
      <c r="A2869" s="2">
        <v>3164355</v>
      </c>
      <c r="B2869" s="2" t="s">
        <v>1367</v>
      </c>
      <c r="C2869" s="2" t="s">
        <v>3718</v>
      </c>
      <c r="D2869" s="2" t="s">
        <v>3274</v>
      </c>
    </row>
    <row r="2870" spans="1:4" ht="13.5">
      <c r="A2870" s="1">
        <v>3164375</v>
      </c>
      <c r="B2870" s="1" t="s">
        <v>1367</v>
      </c>
      <c r="C2870" s="1" t="s">
        <v>3719</v>
      </c>
      <c r="D2870" s="1" t="s">
        <v>4729</v>
      </c>
    </row>
    <row r="2871" spans="1:4" ht="13.5">
      <c r="A2871" s="2">
        <v>3164376</v>
      </c>
      <c r="B2871" s="2" t="s">
        <v>1367</v>
      </c>
      <c r="C2871" s="2" t="s">
        <v>3600</v>
      </c>
      <c r="D2871" s="2" t="s">
        <v>4882</v>
      </c>
    </row>
    <row r="2872" spans="1:4" ht="13.5">
      <c r="A2872" s="1">
        <v>3164459</v>
      </c>
      <c r="B2872" s="1" t="s">
        <v>1367</v>
      </c>
      <c r="C2872" s="1" t="s">
        <v>3720</v>
      </c>
      <c r="D2872" s="1" t="s">
        <v>7733</v>
      </c>
    </row>
    <row r="2873" spans="1:4" ht="13.5">
      <c r="A2873" s="2">
        <v>3212180</v>
      </c>
      <c r="B2873" s="2" t="s">
        <v>1367</v>
      </c>
      <c r="C2873" s="2" t="s">
        <v>5638</v>
      </c>
      <c r="D2873" s="2" t="s">
        <v>658</v>
      </c>
    </row>
    <row r="2874" spans="1:4" ht="13.5">
      <c r="A2874" s="1">
        <v>3255830</v>
      </c>
      <c r="B2874" s="1" t="s">
        <v>1367</v>
      </c>
      <c r="C2874" s="1" t="s">
        <v>3721</v>
      </c>
      <c r="D2874" s="1" t="s">
        <v>2558</v>
      </c>
    </row>
    <row r="2875" spans="1:4" ht="13.5">
      <c r="A2875" s="2">
        <v>3256526</v>
      </c>
      <c r="B2875" s="2" t="s">
        <v>1367</v>
      </c>
      <c r="C2875" s="2" t="s">
        <v>3793</v>
      </c>
      <c r="D2875" s="2" t="s">
        <v>4481</v>
      </c>
    </row>
    <row r="2876" spans="1:4" ht="13.5">
      <c r="A2876" s="1">
        <v>3256771</v>
      </c>
      <c r="B2876" s="1" t="s">
        <v>1367</v>
      </c>
      <c r="C2876" s="1" t="s">
        <v>5564</v>
      </c>
      <c r="D2876" s="1" t="s">
        <v>4021</v>
      </c>
    </row>
    <row r="2877" spans="1:4" ht="13.5">
      <c r="A2877" s="2">
        <v>3257261</v>
      </c>
      <c r="B2877" s="2" t="s">
        <v>1367</v>
      </c>
      <c r="C2877" s="2" t="s">
        <v>3628</v>
      </c>
      <c r="D2877" s="2" t="s">
        <v>3155</v>
      </c>
    </row>
    <row r="2878" spans="1:4" ht="13.5">
      <c r="A2878" s="1">
        <v>3257268</v>
      </c>
      <c r="B2878" s="1" t="s">
        <v>1367</v>
      </c>
      <c r="C2878" s="1" t="s">
        <v>5018</v>
      </c>
      <c r="D2878" s="1" t="s">
        <v>4884</v>
      </c>
    </row>
    <row r="2879" spans="1:4" ht="13.5">
      <c r="A2879" s="2">
        <v>3257336</v>
      </c>
      <c r="B2879" s="2" t="s">
        <v>1367</v>
      </c>
      <c r="C2879" s="2" t="s">
        <v>3722</v>
      </c>
      <c r="D2879" s="2" t="s">
        <v>6394</v>
      </c>
    </row>
    <row r="2880" spans="1:4" ht="13.5">
      <c r="A2880" s="1">
        <v>3257419</v>
      </c>
      <c r="B2880" s="1" t="s">
        <v>1367</v>
      </c>
      <c r="C2880" s="1" t="s">
        <v>6835</v>
      </c>
      <c r="D2880" s="1" t="s">
        <v>2826</v>
      </c>
    </row>
    <row r="2881" spans="1:4" ht="13.5">
      <c r="A2881" s="2">
        <v>3257482</v>
      </c>
      <c r="B2881" s="2" t="s">
        <v>1367</v>
      </c>
      <c r="C2881" s="2" t="s">
        <v>6560</v>
      </c>
      <c r="D2881" s="2" t="s">
        <v>6561</v>
      </c>
    </row>
    <row r="2882" spans="1:4" ht="13.5">
      <c r="A2882" s="1">
        <v>3257591</v>
      </c>
      <c r="B2882" s="1" t="s">
        <v>1367</v>
      </c>
      <c r="C2882" s="1" t="s">
        <v>5007</v>
      </c>
      <c r="D2882" s="1" t="s">
        <v>3723</v>
      </c>
    </row>
    <row r="2883" spans="1:4" ht="13.5">
      <c r="A2883" s="2">
        <v>3257602</v>
      </c>
      <c r="B2883" s="2" t="s">
        <v>1367</v>
      </c>
      <c r="C2883" s="2" t="s">
        <v>3724</v>
      </c>
      <c r="D2883" s="2" t="s">
        <v>992</v>
      </c>
    </row>
    <row r="2884" spans="1:4" ht="13.5">
      <c r="A2884" s="1">
        <v>3257607</v>
      </c>
      <c r="B2884" s="1" t="s">
        <v>1367</v>
      </c>
      <c r="C2884" s="1" t="s">
        <v>3725</v>
      </c>
      <c r="D2884" s="1" t="s">
        <v>2951</v>
      </c>
    </row>
    <row r="2885" spans="1:4" ht="13.5">
      <c r="A2885" s="2">
        <v>3257650</v>
      </c>
      <c r="B2885" s="2" t="s">
        <v>1367</v>
      </c>
      <c r="C2885" s="2" t="s">
        <v>3726</v>
      </c>
      <c r="D2885" s="2" t="s">
        <v>5412</v>
      </c>
    </row>
    <row r="2886" spans="1:4" ht="13.5">
      <c r="A2886" s="1">
        <v>3257670</v>
      </c>
      <c r="B2886" s="1" t="s">
        <v>1367</v>
      </c>
      <c r="C2886" s="1" t="s">
        <v>3727</v>
      </c>
      <c r="D2886" s="1" t="s">
        <v>5303</v>
      </c>
    </row>
    <row r="2887" spans="1:4" ht="13.5">
      <c r="A2887" s="2">
        <v>3361054</v>
      </c>
      <c r="B2887" s="2" t="s">
        <v>1367</v>
      </c>
      <c r="C2887" s="2" t="s">
        <v>3174</v>
      </c>
      <c r="D2887" s="2" t="s">
        <v>1051</v>
      </c>
    </row>
    <row r="2888" spans="1:4" ht="13.5">
      <c r="A2888" s="1">
        <v>3361084</v>
      </c>
      <c r="B2888" s="1" t="s">
        <v>1367</v>
      </c>
      <c r="C2888" s="1" t="s">
        <v>3728</v>
      </c>
      <c r="D2888" s="1" t="s">
        <v>2120</v>
      </c>
    </row>
    <row r="2889" spans="1:4" ht="13.5">
      <c r="A2889" s="2">
        <v>3361146</v>
      </c>
      <c r="B2889" s="2" t="s">
        <v>1367</v>
      </c>
      <c r="C2889" s="2" t="s">
        <v>4293</v>
      </c>
      <c r="D2889" s="2" t="s">
        <v>723</v>
      </c>
    </row>
    <row r="2890" spans="1:4" ht="13.5">
      <c r="A2890" s="1">
        <v>3361306</v>
      </c>
      <c r="B2890" s="1" t="s">
        <v>1367</v>
      </c>
      <c r="C2890" s="1" t="s">
        <v>3729</v>
      </c>
      <c r="D2890" s="1" t="s">
        <v>774</v>
      </c>
    </row>
    <row r="2891" spans="1:4" ht="13.5">
      <c r="A2891" s="2">
        <v>3361381</v>
      </c>
      <c r="B2891" s="2" t="s">
        <v>1367</v>
      </c>
      <c r="C2891" s="2" t="s">
        <v>3730</v>
      </c>
      <c r="D2891" s="2" t="s">
        <v>2803</v>
      </c>
    </row>
    <row r="2892" spans="1:4" ht="13.5">
      <c r="A2892" s="1">
        <v>3361387</v>
      </c>
      <c r="B2892" s="1" t="s">
        <v>1367</v>
      </c>
      <c r="C2892" s="1" t="s">
        <v>3731</v>
      </c>
      <c r="D2892" s="1" t="s">
        <v>3277</v>
      </c>
    </row>
    <row r="2893" spans="1:4" ht="13.5">
      <c r="A2893" s="2">
        <v>3361402</v>
      </c>
      <c r="B2893" s="2" t="s">
        <v>1367</v>
      </c>
      <c r="C2893" s="2" t="s">
        <v>3732</v>
      </c>
      <c r="D2893" s="2" t="s">
        <v>1155</v>
      </c>
    </row>
    <row r="2894" spans="1:4" ht="13.5">
      <c r="A2894" s="1">
        <v>3459461</v>
      </c>
      <c r="B2894" s="1" t="s">
        <v>1367</v>
      </c>
      <c r="C2894" s="1" t="s">
        <v>4377</v>
      </c>
      <c r="D2894" s="1" t="s">
        <v>6938</v>
      </c>
    </row>
    <row r="2895" spans="1:4" ht="13.5">
      <c r="A2895" s="2">
        <v>3459506</v>
      </c>
      <c r="B2895" s="2" t="s">
        <v>1367</v>
      </c>
      <c r="C2895" s="2" t="s">
        <v>7450</v>
      </c>
      <c r="D2895" s="2" t="s">
        <v>4079</v>
      </c>
    </row>
    <row r="2896" spans="1:4" ht="13.5">
      <c r="A2896" s="1">
        <v>3459902</v>
      </c>
      <c r="B2896" s="1" t="s">
        <v>1367</v>
      </c>
      <c r="C2896" s="1" t="s">
        <v>3733</v>
      </c>
      <c r="D2896" s="1" t="s">
        <v>3833</v>
      </c>
    </row>
    <row r="2897" spans="1:4" ht="13.5">
      <c r="A2897" s="2">
        <v>3459969</v>
      </c>
      <c r="B2897" s="2" t="s">
        <v>1367</v>
      </c>
      <c r="C2897" s="2" t="s">
        <v>5617</v>
      </c>
      <c r="D2897" s="2" t="s">
        <v>2052</v>
      </c>
    </row>
    <row r="2898" spans="1:4" ht="13.5">
      <c r="A2898" s="1">
        <v>3552578</v>
      </c>
      <c r="B2898" s="1" t="s">
        <v>1367</v>
      </c>
      <c r="C2898" s="1" t="s">
        <v>3734</v>
      </c>
      <c r="D2898" s="1" t="s">
        <v>3735</v>
      </c>
    </row>
    <row r="2899" spans="1:4" ht="13.5">
      <c r="A2899" s="2">
        <v>3552839</v>
      </c>
      <c r="B2899" s="2" t="s">
        <v>1367</v>
      </c>
      <c r="C2899" s="2" t="s">
        <v>3736</v>
      </c>
      <c r="D2899" s="2" t="s">
        <v>6454</v>
      </c>
    </row>
    <row r="2900" spans="1:4" ht="13.5">
      <c r="A2900" s="1">
        <v>3553001</v>
      </c>
      <c r="B2900" s="1" t="s">
        <v>1367</v>
      </c>
      <c r="C2900" s="1" t="s">
        <v>3737</v>
      </c>
      <c r="D2900" s="1" t="s">
        <v>6733</v>
      </c>
    </row>
    <row r="2901" spans="1:4" ht="13.5">
      <c r="A2901" s="2">
        <v>3553082</v>
      </c>
      <c r="B2901" s="2" t="s">
        <v>1367</v>
      </c>
      <c r="C2901" s="2" t="s">
        <v>3738</v>
      </c>
      <c r="D2901" s="2" t="s">
        <v>2848</v>
      </c>
    </row>
    <row r="2902" spans="1:4" ht="13.5">
      <c r="A2902" s="1">
        <v>3652128</v>
      </c>
      <c r="B2902" s="1" t="s">
        <v>1367</v>
      </c>
      <c r="C2902" s="1" t="s">
        <v>5851</v>
      </c>
      <c r="D2902" s="1" t="s">
        <v>2808</v>
      </c>
    </row>
    <row r="2903" spans="1:4" ht="13.5">
      <c r="A2903" s="2">
        <v>3652131</v>
      </c>
      <c r="B2903" s="2" t="s">
        <v>1367</v>
      </c>
      <c r="C2903" s="2" t="s">
        <v>2451</v>
      </c>
      <c r="D2903" s="2" t="s">
        <v>5603</v>
      </c>
    </row>
    <row r="2904" spans="1:4" ht="13.5">
      <c r="A2904" s="1">
        <v>3652226</v>
      </c>
      <c r="B2904" s="1" t="s">
        <v>1367</v>
      </c>
      <c r="C2904" s="1" t="s">
        <v>3739</v>
      </c>
      <c r="D2904" s="1" t="s">
        <v>6689</v>
      </c>
    </row>
    <row r="2905" spans="1:4" ht="13.5">
      <c r="A2905" s="2">
        <v>3652242</v>
      </c>
      <c r="B2905" s="2" t="s">
        <v>1367</v>
      </c>
      <c r="C2905" s="2" t="s">
        <v>3740</v>
      </c>
      <c r="D2905" s="2" t="s">
        <v>5603</v>
      </c>
    </row>
    <row r="2906" spans="1:4" ht="13.5">
      <c r="A2906" s="1">
        <v>3652249</v>
      </c>
      <c r="B2906" s="1" t="s">
        <v>1367</v>
      </c>
      <c r="C2906" s="1" t="s">
        <v>3741</v>
      </c>
      <c r="D2906" s="1" t="s">
        <v>6689</v>
      </c>
    </row>
    <row r="2907" spans="1:4" ht="13.5">
      <c r="A2907" s="2">
        <v>3751769</v>
      </c>
      <c r="B2907" s="2" t="s">
        <v>1367</v>
      </c>
      <c r="C2907" s="2" t="s">
        <v>3742</v>
      </c>
      <c r="D2907" s="2" t="s">
        <v>2763</v>
      </c>
    </row>
    <row r="2908" spans="1:4" ht="13.5">
      <c r="A2908" s="1">
        <v>3751772</v>
      </c>
      <c r="B2908" s="1" t="s">
        <v>1367</v>
      </c>
      <c r="C2908" s="1" t="s">
        <v>3743</v>
      </c>
      <c r="D2908" s="1" t="s">
        <v>7658</v>
      </c>
    </row>
    <row r="2909" spans="1:4" ht="13.5">
      <c r="A2909" s="2">
        <v>3751799</v>
      </c>
      <c r="B2909" s="2" t="s">
        <v>1367</v>
      </c>
      <c r="C2909" s="2" t="s">
        <v>5548</v>
      </c>
      <c r="D2909" s="2" t="s">
        <v>3841</v>
      </c>
    </row>
    <row r="2910" spans="1:4" ht="13.5">
      <c r="A2910" s="1">
        <v>3852365</v>
      </c>
      <c r="B2910" s="1" t="s">
        <v>1367</v>
      </c>
      <c r="C2910" s="1" t="s">
        <v>3744</v>
      </c>
      <c r="D2910" s="1" t="s">
        <v>868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75" zoomScaleNormal="75"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L22" sqref="L22"/>
    </sheetView>
  </sheetViews>
  <sheetFormatPr defaultColWidth="9.00390625" defaultRowHeight="13.5"/>
  <cols>
    <col min="1" max="1" width="9.00390625" style="16" customWidth="1"/>
    <col min="2" max="2" width="6.25390625" style="150" bestFit="1" customWidth="1"/>
    <col min="3" max="3" width="9.125" style="151" bestFit="1" customWidth="1"/>
    <col min="4" max="4" width="9.75390625" style="16" bestFit="1" customWidth="1"/>
    <col min="5" max="5" width="11.00390625" style="16" bestFit="1" customWidth="1"/>
    <col min="6" max="6" width="16.75390625" style="16" bestFit="1" customWidth="1"/>
    <col min="7" max="7" width="9.125" style="151" bestFit="1" customWidth="1"/>
    <col min="8" max="8" width="9.75390625" style="16" bestFit="1" customWidth="1"/>
    <col min="9" max="9" width="10.875" style="16" bestFit="1" customWidth="1"/>
    <col min="10" max="10" width="16.75390625" style="16" bestFit="1" customWidth="1"/>
    <col min="11" max="16384" width="9.00390625" style="16" customWidth="1"/>
  </cols>
  <sheetData>
    <row r="1" ht="13.5">
      <c r="A1" s="16" t="s">
        <v>2552</v>
      </c>
    </row>
    <row r="2" spans="1:10" ht="13.5">
      <c r="A2" s="8" t="s">
        <v>1590</v>
      </c>
      <c r="B2" s="15" t="s">
        <v>3062</v>
      </c>
      <c r="C2" s="12" t="s">
        <v>714</v>
      </c>
      <c r="D2" s="8" t="s">
        <v>1591</v>
      </c>
      <c r="E2" s="8" t="s">
        <v>1592</v>
      </c>
      <c r="F2" s="8" t="s">
        <v>1593</v>
      </c>
      <c r="G2" s="12" t="s">
        <v>715</v>
      </c>
      <c r="H2" s="8" t="s">
        <v>1591</v>
      </c>
      <c r="I2" s="8" t="s">
        <v>1592</v>
      </c>
      <c r="J2" s="8" t="s">
        <v>1593</v>
      </c>
    </row>
    <row r="3" spans="1:4" ht="13.5">
      <c r="A3" s="16" t="s">
        <v>1583</v>
      </c>
      <c r="D3" s="16">
        <f>COUNT(D4:D30)</f>
        <v>27</v>
      </c>
    </row>
    <row r="4" spans="1:10" ht="13.5">
      <c r="A4" s="8">
        <v>315</v>
      </c>
      <c r="B4" s="15" t="s">
        <v>3063</v>
      </c>
      <c r="C4" s="12" t="str">
        <f>VLOOKUP(D4,KTARBD!$A$2:$B$4905,2,0)</f>
        <v>117 </v>
      </c>
      <c r="D4" s="8">
        <v>3312478</v>
      </c>
      <c r="E4" s="8" t="s">
        <v>5033</v>
      </c>
      <c r="F4" s="8" t="s">
        <v>2770</v>
      </c>
      <c r="G4" s="12" t="str">
        <f>VLOOKUP(H4,KTARBD!$A$2:$B$4905,2,0)</f>
        <v>198 </v>
      </c>
      <c r="H4" s="8">
        <v>3119588</v>
      </c>
      <c r="I4" s="8" t="s">
        <v>5911</v>
      </c>
      <c r="J4" s="8" t="s">
        <v>2658</v>
      </c>
    </row>
    <row r="5" spans="1:10" ht="13.5">
      <c r="A5" s="8">
        <v>356</v>
      </c>
      <c r="B5" s="15" t="s">
        <v>3064</v>
      </c>
      <c r="C5" s="12" t="str">
        <f>VLOOKUP(D5,KTARBD!$A$2:$B$4905,2,0)</f>
        <v>140 </v>
      </c>
      <c r="D5" s="8">
        <v>3311764</v>
      </c>
      <c r="E5" s="8" t="s">
        <v>5910</v>
      </c>
      <c r="F5" s="8" t="s">
        <v>2539</v>
      </c>
      <c r="G5" s="12" t="str">
        <f>VLOOKUP(H5,KTARBD!$A$2:$B$4905,2,0)</f>
        <v>216 </v>
      </c>
      <c r="H5" s="8">
        <v>3118774</v>
      </c>
      <c r="I5" s="8" t="s">
        <v>5158</v>
      </c>
      <c r="J5" s="8" t="s">
        <v>2667</v>
      </c>
    </row>
    <row r="6" spans="1:10" ht="13.5">
      <c r="A6" s="152">
        <v>400</v>
      </c>
      <c r="B6" s="15" t="s">
        <v>3065</v>
      </c>
      <c r="C6" s="12" t="str">
        <f>VLOOKUP(D6,KTARBD!$A$2:$B$4905,2,0)</f>
        <v>144 </v>
      </c>
      <c r="D6" s="8">
        <v>3210968</v>
      </c>
      <c r="E6" s="8" t="s">
        <v>5157</v>
      </c>
      <c r="F6" s="8" t="s">
        <v>1141</v>
      </c>
      <c r="G6" s="12" t="str">
        <f>VLOOKUP(H6,KTARBD!$A$2:$B$4905,2,0)</f>
        <v>356 </v>
      </c>
      <c r="H6" s="8">
        <v>3211232</v>
      </c>
      <c r="I6" s="8" t="s">
        <v>5167</v>
      </c>
      <c r="J6" s="8" t="s">
        <v>1135</v>
      </c>
    </row>
    <row r="7" spans="1:10" ht="13.5">
      <c r="A7" s="8">
        <v>486</v>
      </c>
      <c r="B7" s="15" t="s">
        <v>3066</v>
      </c>
      <c r="C7" s="12" t="str">
        <f>VLOOKUP(D7,KTARBD!$A$2:$B$4905,2,0)</f>
        <v>58 </v>
      </c>
      <c r="D7" s="8">
        <v>3602119</v>
      </c>
      <c r="E7" s="8" t="s">
        <v>2409</v>
      </c>
      <c r="F7" s="8" t="s">
        <v>5766</v>
      </c>
      <c r="G7" s="12" t="str">
        <f>VLOOKUP(H7,KTARBD!$A$2:$B$4905,2,0)</f>
        <v>428 </v>
      </c>
      <c r="H7" s="8">
        <v>3602588</v>
      </c>
      <c r="I7" s="8" t="s">
        <v>5769</v>
      </c>
      <c r="J7" s="8" t="s">
        <v>5766</v>
      </c>
    </row>
    <row r="8" spans="1:10" ht="13.5">
      <c r="A8" s="8">
        <v>853</v>
      </c>
      <c r="B8" s="15" t="s">
        <v>3067</v>
      </c>
      <c r="C8" s="12" t="str">
        <f>VLOOKUP(D8,KTARBD!$A$2:$B$4905,2,0)</f>
        <v>416 </v>
      </c>
      <c r="D8" s="8">
        <v>3801864</v>
      </c>
      <c r="E8" s="8" t="s">
        <v>2416</v>
      </c>
      <c r="F8" s="8" t="s">
        <v>4529</v>
      </c>
      <c r="G8" s="12" t="str">
        <f>VLOOKUP(H8,KTARBD!$A$2:$B$4905,2,0)</f>
        <v>437 </v>
      </c>
      <c r="H8" s="8">
        <v>3802269</v>
      </c>
      <c r="I8" s="8" t="s">
        <v>2417</v>
      </c>
      <c r="J8" s="8" t="s">
        <v>4529</v>
      </c>
    </row>
    <row r="9" spans="1:10" ht="13.5">
      <c r="A9" s="8">
        <v>866</v>
      </c>
      <c r="B9" s="15" t="s">
        <v>3068</v>
      </c>
      <c r="C9" s="12" t="str">
        <f>VLOOKUP(D9,KTARBD!$A$2:$B$4905,2,0)</f>
        <v>63 </v>
      </c>
      <c r="D9" s="8">
        <v>3602040</v>
      </c>
      <c r="E9" s="8" t="s">
        <v>2666</v>
      </c>
      <c r="F9" s="8" t="s">
        <v>5165</v>
      </c>
      <c r="G9" s="12" t="str">
        <f>VLOOKUP(H9,KTARBD!$A$2:$B$4905,2,0)</f>
        <v>803 </v>
      </c>
      <c r="H9" s="8">
        <v>3602473</v>
      </c>
      <c r="I9" s="8" t="s">
        <v>2787</v>
      </c>
      <c r="J9" s="8" t="s">
        <v>2661</v>
      </c>
    </row>
    <row r="10" spans="1:10" ht="13.5">
      <c r="A10" s="152">
        <v>877</v>
      </c>
      <c r="B10" s="15" t="s">
        <v>3069</v>
      </c>
      <c r="C10" s="12" t="str">
        <f>VLOOKUP(D10,KTARBD!$A$2:$B$4905,2,0)</f>
        <v>448 </v>
      </c>
      <c r="D10" s="8">
        <v>3414428</v>
      </c>
      <c r="E10" s="8" t="s">
        <v>2404</v>
      </c>
      <c r="F10" s="8" t="s">
        <v>1957</v>
      </c>
      <c r="G10" s="12" t="str">
        <f>VLOOKUP(H10,KTARBD!$A$2:$B$4905,2,0)</f>
        <v>429 </v>
      </c>
      <c r="H10" s="8">
        <v>3413181</v>
      </c>
      <c r="I10" s="8" t="s">
        <v>1956</v>
      </c>
      <c r="J10" s="8" t="s">
        <v>5326</v>
      </c>
    </row>
    <row r="11" spans="1:10" ht="13.5">
      <c r="A11" s="8">
        <v>911</v>
      </c>
      <c r="B11" s="15" t="s">
        <v>3070</v>
      </c>
      <c r="C11" s="12" t="str">
        <f>VLOOKUP(D11,KTARBD!$A$2:$B$4905,2,0)</f>
        <v>122 </v>
      </c>
      <c r="D11" s="8">
        <v>3603534</v>
      </c>
      <c r="E11" s="8" t="s">
        <v>2407</v>
      </c>
      <c r="F11" s="8" t="s">
        <v>5766</v>
      </c>
      <c r="G11" s="12" t="str">
        <f>VLOOKUP(H11,KTARBD!$A$2:$B$4905,2,0)</f>
        <v>789 </v>
      </c>
      <c r="H11" s="8">
        <v>3603612</v>
      </c>
      <c r="I11" s="8" t="s">
        <v>2408</v>
      </c>
      <c r="J11" s="8" t="s">
        <v>5766</v>
      </c>
    </row>
    <row r="12" spans="1:11" ht="13.5">
      <c r="A12" s="8">
        <v>1742</v>
      </c>
      <c r="B12" s="15"/>
      <c r="C12" s="12" t="str">
        <f>VLOOKUP(D12,KTARBD!$A$2:$B$4905,2,0)</f>
        <v>723 </v>
      </c>
      <c r="D12" s="8">
        <v>3602651</v>
      </c>
      <c r="E12" s="8" t="s">
        <v>6494</v>
      </c>
      <c r="F12" s="8" t="s">
        <v>5165</v>
      </c>
      <c r="G12" s="12" t="str">
        <f>VLOOKUP(H12,KTARBD!$A$2:$B$4905,2,0)</f>
        <v>1019 </v>
      </c>
      <c r="H12" s="8">
        <v>3603885</v>
      </c>
      <c r="I12" s="8" t="s">
        <v>2403</v>
      </c>
      <c r="J12" s="8" t="s">
        <v>5165</v>
      </c>
      <c r="K12" s="48" t="s">
        <v>6680</v>
      </c>
    </row>
    <row r="13" spans="1:10" ht="13.5">
      <c r="A13" s="8">
        <v>1799</v>
      </c>
      <c r="B13" s="15"/>
      <c r="C13" s="12" t="str">
        <f>VLOOKUP(D13,KTARBD!$A$2:$B$4905,2,0)</f>
        <v>659 </v>
      </c>
      <c r="D13" s="8">
        <v>3603823</v>
      </c>
      <c r="E13" s="8" t="s">
        <v>5767</v>
      </c>
      <c r="F13" s="8" t="s">
        <v>5766</v>
      </c>
      <c r="G13" s="12" t="str">
        <f>VLOOKUP(H13,KTARBD!$A$2:$B$4905,2,0)</f>
        <v>1140 </v>
      </c>
      <c r="H13" s="8">
        <v>3602384</v>
      </c>
      <c r="I13" s="8" t="s">
        <v>2410</v>
      </c>
      <c r="J13" s="8" t="s">
        <v>5766</v>
      </c>
    </row>
    <row r="14" spans="1:10" ht="13.5">
      <c r="A14" s="8">
        <v>1837</v>
      </c>
      <c r="B14" s="15"/>
      <c r="C14" s="12" t="str">
        <f>VLOOKUP(D14,KTARBD!$A$2:$B$4905,2,0)</f>
        <v>492 </v>
      </c>
      <c r="D14" s="8">
        <v>3603906</v>
      </c>
      <c r="E14" s="8" t="s">
        <v>2411</v>
      </c>
      <c r="F14" s="8" t="s">
        <v>5766</v>
      </c>
      <c r="G14" s="12" t="str">
        <f>VLOOKUP(H14,KTARBD!$A$2:$B$4905,2,0)</f>
        <v>1345 </v>
      </c>
      <c r="H14" s="8">
        <v>3603824</v>
      </c>
      <c r="I14" s="8" t="s">
        <v>2412</v>
      </c>
      <c r="J14" s="8" t="s">
        <v>5766</v>
      </c>
    </row>
    <row r="15" spans="1:10" ht="13.5">
      <c r="A15" s="8">
        <v>2541</v>
      </c>
      <c r="B15" s="15"/>
      <c r="C15" s="12" t="str">
        <f>VLOOKUP(D15,KTARBD!$A$2:$B$4905,2,0)</f>
        <v>2327 </v>
      </c>
      <c r="D15" s="8">
        <v>3603944</v>
      </c>
      <c r="E15" s="8" t="s">
        <v>5166</v>
      </c>
      <c r="F15" s="8" t="s">
        <v>5165</v>
      </c>
      <c r="G15" s="12" t="str">
        <f>VLOOKUP(H15,KTARBD!$A$2:$B$4905,2,0)</f>
        <v>214 </v>
      </c>
      <c r="H15" s="8">
        <v>3602852</v>
      </c>
      <c r="I15" s="153" t="s">
        <v>5912</v>
      </c>
      <c r="J15" s="8" t="s">
        <v>5165</v>
      </c>
    </row>
    <row r="16" spans="1:10" ht="13.5">
      <c r="A16" s="8">
        <v>2640</v>
      </c>
      <c r="B16" s="15"/>
      <c r="C16" s="12" t="str">
        <f>VLOOKUP(D16,KTARBD!$A$2:$B$4905,2,0)</f>
        <v>1320 </v>
      </c>
      <c r="D16" s="8">
        <v>3603160</v>
      </c>
      <c r="E16" s="8" t="s">
        <v>7236</v>
      </c>
      <c r="F16" s="8" t="s">
        <v>1136</v>
      </c>
      <c r="G16" s="12" t="str">
        <f>VLOOKUP(H16,KTARBD!$A$2:$B$4905,2,0)</f>
        <v>1320 </v>
      </c>
      <c r="H16" s="8">
        <v>3603389</v>
      </c>
      <c r="I16" s="8" t="s">
        <v>2668</v>
      </c>
      <c r="J16" s="8" t="s">
        <v>6635</v>
      </c>
    </row>
    <row r="17" spans="1:10" ht="13.5">
      <c r="A17" s="8">
        <v>2653</v>
      </c>
      <c r="B17" s="15"/>
      <c r="C17" s="12" t="str">
        <f>VLOOKUP(D17,KTARBD!$A$2:$B$4905,2,0)</f>
        <v>1536 </v>
      </c>
      <c r="D17" s="8">
        <v>3602457</v>
      </c>
      <c r="E17" s="8" t="s">
        <v>5169</v>
      </c>
      <c r="F17" s="8" t="s">
        <v>1127</v>
      </c>
      <c r="G17" s="12" t="str">
        <f>VLOOKUP(H17,KTARBD!$A$2:$B$4905,2,0)</f>
        <v>1117 </v>
      </c>
      <c r="H17" s="8">
        <v>3602528</v>
      </c>
      <c r="I17" s="8" t="s">
        <v>5844</v>
      </c>
      <c r="J17" s="8" t="s">
        <v>1137</v>
      </c>
    </row>
    <row r="18" spans="1:10" ht="13.5">
      <c r="A18" s="8">
        <v>3859</v>
      </c>
      <c r="B18" s="15"/>
      <c r="C18" s="12" t="str">
        <f>VLOOKUP(D18,KTARBD!$A$2:$B$4905,2,0)</f>
        <v>964 </v>
      </c>
      <c r="D18" s="8">
        <v>3602703</v>
      </c>
      <c r="E18" s="8" t="s">
        <v>2414</v>
      </c>
      <c r="F18" s="8" t="s">
        <v>5766</v>
      </c>
      <c r="G18" s="12" t="str">
        <f>VLOOKUP(H18,KTARBD!$A$2:$B$4905,2,0)</f>
        <v>2895 </v>
      </c>
      <c r="H18" s="8">
        <v>3603432</v>
      </c>
      <c r="I18" s="8" t="s">
        <v>2415</v>
      </c>
      <c r="J18" s="8" t="s">
        <v>5766</v>
      </c>
    </row>
    <row r="19" spans="1:10" ht="13.5">
      <c r="A19" s="8">
        <v>3995</v>
      </c>
      <c r="B19" s="15"/>
      <c r="C19" s="12" t="str">
        <f>VLOOKUP(D19,KTARBD!$A$2:$B$4905,2,0)</f>
        <v>1536 </v>
      </c>
      <c r="D19" s="8">
        <v>3603882</v>
      </c>
      <c r="E19" s="8" t="s">
        <v>5172</v>
      </c>
      <c r="F19" s="8" t="s">
        <v>1138</v>
      </c>
      <c r="G19" s="12" t="str">
        <f>VLOOKUP(H19,KTARBD!$A$2:$B$4905,2,0)</f>
        <v>2459 </v>
      </c>
      <c r="H19" s="8">
        <v>3603901</v>
      </c>
      <c r="I19" s="8" t="s">
        <v>5174</v>
      </c>
      <c r="J19" s="8" t="s">
        <v>5173</v>
      </c>
    </row>
    <row r="20" spans="1:10" ht="13.5">
      <c r="A20" s="8">
        <v>5790</v>
      </c>
      <c r="B20" s="15"/>
      <c r="C20" s="12" t="str">
        <f>VLOOKUP(D20,KTARBD!$A$2:$B$4905,2,0)</f>
        <v>2895 </v>
      </c>
      <c r="D20" s="8">
        <v>3603035</v>
      </c>
      <c r="E20" s="8" t="s">
        <v>2389</v>
      </c>
      <c r="F20" s="8" t="s">
        <v>5164</v>
      </c>
      <c r="G20" s="12" t="str">
        <f>VLOOKUP(H20,KTARBD!$A$2:$B$4905,2,0)</f>
        <v>2895 </v>
      </c>
      <c r="H20" s="8">
        <v>3603958</v>
      </c>
      <c r="I20" s="8" t="s">
        <v>2390</v>
      </c>
      <c r="J20" s="8" t="s">
        <v>5164</v>
      </c>
    </row>
    <row r="21" spans="1:10" ht="13.5">
      <c r="A21" s="8">
        <v>5790</v>
      </c>
      <c r="B21" s="15"/>
      <c r="C21" s="12" t="str">
        <f>VLOOKUP(D21,KTARBD!$A$2:$B$4905,2,0)</f>
        <v>2895 </v>
      </c>
      <c r="D21" s="8">
        <v>3603440</v>
      </c>
      <c r="E21" s="8" t="s">
        <v>2401</v>
      </c>
      <c r="F21" s="8" t="s">
        <v>5165</v>
      </c>
      <c r="G21" s="12" t="str">
        <f>VLOOKUP(H21,KTARBD!$A$2:$B$4905,2,0)</f>
        <v>2895 </v>
      </c>
      <c r="H21" s="8">
        <v>3603952</v>
      </c>
      <c r="I21" s="8" t="s">
        <v>2402</v>
      </c>
      <c r="J21" s="8" t="s">
        <v>5165</v>
      </c>
    </row>
    <row r="22" spans="1:10" ht="13.5">
      <c r="A22" s="8"/>
      <c r="B22" s="15"/>
      <c r="C22" s="12" t="str">
        <f>VLOOKUP(D22,KTARBD!$A$2:$B$4905,2,0)</f>
        <v>368 </v>
      </c>
      <c r="D22" s="8">
        <v>3604013</v>
      </c>
      <c r="E22" s="8" t="s">
        <v>5768</v>
      </c>
      <c r="F22" s="8" t="s">
        <v>5766</v>
      </c>
      <c r="G22" s="12" t="e">
        <f>VLOOKUP(H22,KTARBD!$A$2:$B$4905,2,0)</f>
        <v>#N/A</v>
      </c>
      <c r="H22" s="8">
        <v>3802196</v>
      </c>
      <c r="I22" s="8" t="s">
        <v>2413</v>
      </c>
      <c r="J22" s="8" t="s">
        <v>5766</v>
      </c>
    </row>
    <row r="23" spans="1:10" ht="13.5">
      <c r="A23" s="8"/>
      <c r="B23" s="15"/>
      <c r="C23" s="12" t="str">
        <f>VLOOKUP(D23,KTARBD!$A$2:$B$4905,2,0)</f>
        <v>413 </v>
      </c>
      <c r="D23" s="8">
        <v>3123640</v>
      </c>
      <c r="E23" s="8" t="s">
        <v>2405</v>
      </c>
      <c r="F23" s="8" t="s">
        <v>2769</v>
      </c>
      <c r="G23" s="12" t="e">
        <f>VLOOKUP(H23,KTARBD!$A$2:$B$4905,2,0)</f>
        <v>#N/A</v>
      </c>
      <c r="H23" s="8">
        <v>3413116</v>
      </c>
      <c r="I23" s="8" t="s">
        <v>2406</v>
      </c>
      <c r="J23" s="8" t="s">
        <v>5175</v>
      </c>
    </row>
    <row r="24" spans="1:10" ht="13.5">
      <c r="A24" s="8"/>
      <c r="B24" s="15"/>
      <c r="C24" s="12" t="str">
        <f>VLOOKUP(D24,KTARBD!$A$2:$B$4905,2,0)</f>
        <v>482 </v>
      </c>
      <c r="D24" s="8">
        <v>3210562</v>
      </c>
      <c r="E24" s="8" t="s">
        <v>1958</v>
      </c>
      <c r="F24" s="8" t="s">
        <v>1139</v>
      </c>
      <c r="G24" s="12" t="e">
        <f>VLOOKUP(H24,KTARBD!$A$2:$B$4905,2,0)</f>
        <v>#N/A</v>
      </c>
      <c r="H24" s="8">
        <v>3211425</v>
      </c>
      <c r="I24" s="8" t="s">
        <v>2388</v>
      </c>
      <c r="J24" s="8" t="s">
        <v>1140</v>
      </c>
    </row>
    <row r="25" spans="1:10" ht="13.5">
      <c r="A25" s="8"/>
      <c r="B25" s="15"/>
      <c r="C25" s="12" t="e">
        <f>VLOOKUP(D25,KTARBD!$A$2:$B$4905,2,0)</f>
        <v>#N/A</v>
      </c>
      <c r="D25" s="8">
        <v>3603948</v>
      </c>
      <c r="E25" s="8" t="s">
        <v>2391</v>
      </c>
      <c r="F25" s="8" t="s">
        <v>5164</v>
      </c>
      <c r="G25" s="12" t="e">
        <f>VLOOKUP(H25,KTARBD!$A$2:$B$4905,2,0)</f>
        <v>#N/A</v>
      </c>
      <c r="H25" s="8">
        <v>3604062</v>
      </c>
      <c r="I25" s="8" t="s">
        <v>2392</v>
      </c>
      <c r="J25" s="8" t="s">
        <v>5164</v>
      </c>
    </row>
    <row r="26" spans="1:10" ht="13.5">
      <c r="A26" s="8"/>
      <c r="B26" s="15"/>
      <c r="C26" s="12" t="e">
        <f>VLOOKUP(D26,KTARBD!$A$2:$B$4905,2,0)</f>
        <v>#N/A</v>
      </c>
      <c r="D26" s="8">
        <v>3604069</v>
      </c>
      <c r="E26" s="8" t="s">
        <v>2393</v>
      </c>
      <c r="F26" s="8" t="s">
        <v>1942</v>
      </c>
      <c r="G26" s="12" t="e">
        <f>VLOOKUP(H26,KTARBD!$A$2:$B$4905,2,0)</f>
        <v>#N/A</v>
      </c>
      <c r="H26" s="8">
        <v>3604074</v>
      </c>
      <c r="I26" s="8" t="s">
        <v>2394</v>
      </c>
      <c r="J26" s="8" t="s">
        <v>1942</v>
      </c>
    </row>
    <row r="27" spans="1:10" ht="13.5">
      <c r="A27" s="8"/>
      <c r="B27" s="15"/>
      <c r="C27" s="12" t="e">
        <f>VLOOKUP(D27,KTARBD!$A$2:$B$4905,2,0)</f>
        <v>#N/A</v>
      </c>
      <c r="D27" s="8">
        <v>3604070</v>
      </c>
      <c r="E27" s="8" t="s">
        <v>2395</v>
      </c>
      <c r="F27" s="8" t="s">
        <v>1942</v>
      </c>
      <c r="G27" s="12" t="e">
        <f>VLOOKUP(H27,KTARBD!$A$2:$B$4905,2,0)</f>
        <v>#N/A</v>
      </c>
      <c r="H27" s="8">
        <v>3604067</v>
      </c>
      <c r="I27" s="8" t="s">
        <v>2396</v>
      </c>
      <c r="J27" s="8" t="s">
        <v>1942</v>
      </c>
    </row>
    <row r="28" spans="1:10" ht="13.5">
      <c r="A28" s="8"/>
      <c r="B28" s="15"/>
      <c r="C28" s="12" t="e">
        <f>VLOOKUP(D28,KTARBD!$A$2:$B$4905,2,0)</f>
        <v>#N/A</v>
      </c>
      <c r="D28" s="8">
        <v>3604071</v>
      </c>
      <c r="E28" s="8" t="s">
        <v>2397</v>
      </c>
      <c r="F28" s="8" t="s">
        <v>1942</v>
      </c>
      <c r="G28" s="12" t="e">
        <f>VLOOKUP(H28,KTARBD!$A$2:$B$4905,2,0)</f>
        <v>#N/A</v>
      </c>
      <c r="H28" s="8">
        <v>3604072</v>
      </c>
      <c r="I28" s="8" t="s">
        <v>2398</v>
      </c>
      <c r="J28" s="8" t="s">
        <v>1942</v>
      </c>
    </row>
    <row r="29" spans="1:10" ht="13.5">
      <c r="A29" s="8"/>
      <c r="B29" s="15"/>
      <c r="C29" s="12" t="e">
        <f>VLOOKUP(D29,KTARBD!$A$2:$B$4905,2,0)</f>
        <v>#N/A</v>
      </c>
      <c r="D29" s="8">
        <v>3604075</v>
      </c>
      <c r="E29" s="8" t="s">
        <v>1943</v>
      </c>
      <c r="F29" s="8" t="s">
        <v>1942</v>
      </c>
      <c r="G29" s="12" t="e">
        <f>VLOOKUP(H29,KTARBD!$A$2:$B$4905,2,0)</f>
        <v>#N/A</v>
      </c>
      <c r="H29" s="8">
        <v>3603326</v>
      </c>
      <c r="I29" s="8" t="s">
        <v>5801</v>
      </c>
      <c r="J29" s="8" t="s">
        <v>1942</v>
      </c>
    </row>
    <row r="30" spans="1:10" ht="13.5">
      <c r="A30" s="8"/>
      <c r="B30" s="15"/>
      <c r="C30" s="12" t="e">
        <f>VLOOKUP(D30,KTARBD!$A$2:$B$4905,2,0)</f>
        <v>#N/A</v>
      </c>
      <c r="D30" s="8">
        <v>3604068</v>
      </c>
      <c r="E30" s="8" t="s">
        <v>2399</v>
      </c>
      <c r="F30" s="8" t="s">
        <v>1942</v>
      </c>
      <c r="G30" s="12" t="e">
        <f>VLOOKUP(H30,KTARBD!$A$2:$B$4905,2,0)</f>
        <v>#N/A</v>
      </c>
      <c r="H30" s="8">
        <v>3604073</v>
      </c>
      <c r="I30" s="8" t="s">
        <v>2400</v>
      </c>
      <c r="J30" s="8" t="s">
        <v>1942</v>
      </c>
    </row>
    <row r="32" spans="1:4" ht="13.5">
      <c r="A32" s="16" t="s">
        <v>1584</v>
      </c>
      <c r="D32" s="16">
        <f>COUNT(D33:D51)</f>
        <v>19</v>
      </c>
    </row>
    <row r="33" spans="1:10" ht="13.5">
      <c r="A33" s="8">
        <f>207+207</f>
        <v>414</v>
      </c>
      <c r="B33" s="15" t="s">
        <v>3063</v>
      </c>
      <c r="C33" s="12" t="str">
        <f>VLOOKUP(D33,KTARBD!$A$2:$B$4905,2,0)</f>
        <v>207 </v>
      </c>
      <c r="D33" s="8">
        <v>3802042</v>
      </c>
      <c r="E33" s="8" t="s">
        <v>1965</v>
      </c>
      <c r="F33" s="8" t="s">
        <v>4757</v>
      </c>
      <c r="G33" s="12" t="str">
        <f>VLOOKUP(H33,KTARBD!$A$2:$B$4905,2,0)</f>
        <v>207 </v>
      </c>
      <c r="H33" s="8">
        <v>3802212</v>
      </c>
      <c r="I33" s="8" t="s">
        <v>2061</v>
      </c>
      <c r="J33" s="8" t="s">
        <v>4757</v>
      </c>
    </row>
    <row r="34" spans="1:10" ht="13.5">
      <c r="A34" s="8">
        <f>253+242</f>
        <v>495</v>
      </c>
      <c r="B34" s="15" t="s">
        <v>3064</v>
      </c>
      <c r="C34" s="12" t="str">
        <f>VLOOKUP(D34,KTARBD!$A$2:$B$4905,2,0)</f>
        <v>253 </v>
      </c>
      <c r="D34" s="8">
        <v>3210248</v>
      </c>
      <c r="E34" s="8" t="s">
        <v>2421</v>
      </c>
      <c r="F34" s="154" t="s">
        <v>3175</v>
      </c>
      <c r="G34" s="12" t="str">
        <f>VLOOKUP(H34,KTARBD!$A$2:$B$4905,2,0)</f>
        <v>242 </v>
      </c>
      <c r="H34" s="8">
        <v>3209325</v>
      </c>
      <c r="I34" s="8" t="s">
        <v>1669</v>
      </c>
      <c r="J34" s="154" t="s">
        <v>3175</v>
      </c>
    </row>
    <row r="35" spans="1:10" ht="13.5">
      <c r="A35" s="8">
        <f>479+449</f>
        <v>928</v>
      </c>
      <c r="B35" s="15" t="s">
        <v>3065</v>
      </c>
      <c r="C35" s="12" t="str">
        <f>VLOOKUP(D35,KTARBD!$A$2:$B$4905,2,0)</f>
        <v>479 </v>
      </c>
      <c r="D35" s="8">
        <v>3602881</v>
      </c>
      <c r="E35" s="8" t="s">
        <v>3798</v>
      </c>
      <c r="F35" s="8" t="s">
        <v>1127</v>
      </c>
      <c r="G35" s="12" t="str">
        <f>VLOOKUP(H35,KTARBD!$A$2:$B$4905,2,0)</f>
        <v>449 </v>
      </c>
      <c r="H35" s="8">
        <v>3603054</v>
      </c>
      <c r="I35" s="8" t="s">
        <v>5845</v>
      </c>
      <c r="J35" s="8" t="s">
        <v>1134</v>
      </c>
    </row>
    <row r="36" spans="1:10" ht="13.5">
      <c r="A36" s="8">
        <f>610+420</f>
        <v>1030</v>
      </c>
      <c r="B36" s="15" t="s">
        <v>3066</v>
      </c>
      <c r="C36" s="12" t="str">
        <f>VLOOKUP(D36,KTARBD!$A$2:$B$4905,2,0)</f>
        <v>610 </v>
      </c>
      <c r="D36" s="8">
        <v>3802448</v>
      </c>
      <c r="E36" s="8" t="s">
        <v>5330</v>
      </c>
      <c r="F36" s="8" t="s">
        <v>5331</v>
      </c>
      <c r="G36" s="12" t="str">
        <f>VLOOKUP(H36,KTARBD!$A$2:$B$4905,2,0)</f>
        <v>420 </v>
      </c>
      <c r="H36" s="8">
        <v>3802378</v>
      </c>
      <c r="I36" s="8" t="s">
        <v>1961</v>
      </c>
      <c r="J36" s="8" t="s">
        <v>4757</v>
      </c>
    </row>
    <row r="37" spans="1:10" ht="13.5">
      <c r="A37" s="8">
        <f>474+585</f>
        <v>1059</v>
      </c>
      <c r="B37" s="15" t="s">
        <v>3067</v>
      </c>
      <c r="C37" s="12" t="str">
        <f>VLOOKUP(D37,KTARBD!$A$2:$B$4905,2,0)</f>
        <v>474 </v>
      </c>
      <c r="D37" s="8">
        <v>3602497</v>
      </c>
      <c r="E37" s="8" t="s">
        <v>2419</v>
      </c>
      <c r="F37" s="8" t="s">
        <v>2665</v>
      </c>
      <c r="G37" s="12" t="str">
        <f>VLOOKUP(H37,KTARBD!$A$2:$B$4905,2,0)</f>
        <v>585 </v>
      </c>
      <c r="H37" s="8">
        <v>3603187</v>
      </c>
      <c r="I37" s="8" t="s">
        <v>4146</v>
      </c>
      <c r="J37" s="8" t="s">
        <v>5327</v>
      </c>
    </row>
    <row r="38" spans="1:10" ht="13.5">
      <c r="A38" s="8">
        <f>255+838</f>
        <v>1093</v>
      </c>
      <c r="B38" s="15" t="s">
        <v>3068</v>
      </c>
      <c r="C38" s="12" t="str">
        <f>VLOOKUP(D38,KTARBD!$A$2:$B$4905,2,0)</f>
        <v>255 </v>
      </c>
      <c r="D38" s="8">
        <v>3602704</v>
      </c>
      <c r="E38" s="8" t="s">
        <v>2420</v>
      </c>
      <c r="F38" s="8" t="s">
        <v>5327</v>
      </c>
      <c r="G38" s="12" t="str">
        <f>VLOOKUP(H38,KTARBD!$A$2:$B$4905,2,0)</f>
        <v>838 </v>
      </c>
      <c r="H38" s="8">
        <v>3603396</v>
      </c>
      <c r="I38" s="8" t="s">
        <v>1672</v>
      </c>
      <c r="J38" s="8" t="s">
        <v>5329</v>
      </c>
    </row>
    <row r="39" spans="1:11" ht="13.5">
      <c r="A39" s="8">
        <f>595+636</f>
        <v>1231</v>
      </c>
      <c r="B39" s="15" t="s">
        <v>3069</v>
      </c>
      <c r="C39" s="12" t="str">
        <f>VLOOKUP(D39,KTARBD!$A$2:$B$4905,2,0)</f>
        <v>595 </v>
      </c>
      <c r="D39" s="8">
        <v>3312174</v>
      </c>
      <c r="E39" s="8" t="s">
        <v>5962</v>
      </c>
      <c r="F39" s="8" t="s">
        <v>2669</v>
      </c>
      <c r="G39" s="12" t="str">
        <f>VLOOKUP(H39,KTARBD!$A$2:$B$4905,2,0)</f>
        <v>636 </v>
      </c>
      <c r="H39" s="8">
        <v>3311931</v>
      </c>
      <c r="I39" s="8" t="s">
        <v>1675</v>
      </c>
      <c r="J39" s="8" t="s">
        <v>1676</v>
      </c>
      <c r="K39" s="16" t="s">
        <v>6680</v>
      </c>
    </row>
    <row r="40" spans="1:10" ht="13.5">
      <c r="A40" s="8">
        <v>1362</v>
      </c>
      <c r="B40" s="15" t="s">
        <v>3070</v>
      </c>
      <c r="C40" s="12" t="str">
        <f>VLOOKUP(D40,KTARBD!$A$2:$B$4905,2,0)</f>
        <v>681 </v>
      </c>
      <c r="D40" s="8">
        <v>3603286</v>
      </c>
      <c r="E40" s="8" t="s">
        <v>5846</v>
      </c>
      <c r="F40" s="8" t="s">
        <v>5693</v>
      </c>
      <c r="G40" s="12" t="str">
        <f>VLOOKUP(H40,KTARBD!$A$2:$B$4905,2,0)</f>
        <v>681 </v>
      </c>
      <c r="H40" s="8">
        <v>3603343</v>
      </c>
      <c r="I40" s="8" t="s">
        <v>5847</v>
      </c>
      <c r="J40" s="8" t="s">
        <v>5694</v>
      </c>
    </row>
    <row r="41" spans="1:10" ht="13.5">
      <c r="A41" s="8">
        <f>961+619</f>
        <v>1580</v>
      </c>
      <c r="B41" s="15" t="s">
        <v>3071</v>
      </c>
      <c r="C41" s="12" t="str">
        <f>VLOOKUP(D41,KTARBD!$A$2:$B$4905,2,0)</f>
        <v>961 </v>
      </c>
      <c r="D41" s="8">
        <v>3602960</v>
      </c>
      <c r="E41" s="8" t="s">
        <v>4528</v>
      </c>
      <c r="F41" s="8" t="s">
        <v>5168</v>
      </c>
      <c r="G41" s="12" t="str">
        <f>VLOOKUP(H41,KTARBD!$A$2:$B$4905,2,0)</f>
        <v>619 </v>
      </c>
      <c r="H41" s="8">
        <v>3603258</v>
      </c>
      <c r="I41" s="8" t="s">
        <v>5328</v>
      </c>
      <c r="J41" s="8" t="s">
        <v>5327</v>
      </c>
    </row>
    <row r="42" spans="1:10" ht="13.5">
      <c r="A42" s="8">
        <f>1519+1519</f>
        <v>3038</v>
      </c>
      <c r="B42" s="15"/>
      <c r="C42" s="12" t="str">
        <f>VLOOKUP(D42,KTARBD!$A$2:$B$4905,2,0)</f>
        <v>1519 </v>
      </c>
      <c r="D42" s="8">
        <v>3603438</v>
      </c>
      <c r="E42" s="8" t="s">
        <v>1671</v>
      </c>
      <c r="F42" s="8" t="s">
        <v>5327</v>
      </c>
      <c r="G42" s="12" t="str">
        <f>VLOOKUP(H42,KTARBD!$A$2:$B$4905,2,0)</f>
        <v>1519 </v>
      </c>
      <c r="H42" s="8">
        <v>3603550</v>
      </c>
      <c r="I42" s="8" t="s">
        <v>1670</v>
      </c>
      <c r="J42" s="8" t="s">
        <v>1133</v>
      </c>
    </row>
    <row r="43" spans="1:10" ht="13.5">
      <c r="A43" s="8">
        <f>1529+2094</f>
        <v>3623</v>
      </c>
      <c r="B43" s="15"/>
      <c r="C43" s="12" t="str">
        <f>VLOOKUP(D43,KTARBD!$A$2:$B$4905,2,0)</f>
        <v>1529 </v>
      </c>
      <c r="D43" s="8">
        <v>3802690</v>
      </c>
      <c r="E43" s="8" t="s">
        <v>1964</v>
      </c>
      <c r="F43" s="8" t="s">
        <v>1963</v>
      </c>
      <c r="G43" s="12" t="str">
        <f>VLOOKUP(H43,KTARBD!$A$2:$B$4905,2,0)</f>
        <v>2094 </v>
      </c>
      <c r="H43" s="8">
        <v>3802500</v>
      </c>
      <c r="I43" s="8" t="s">
        <v>1962</v>
      </c>
      <c r="J43" s="8" t="s">
        <v>1131</v>
      </c>
    </row>
    <row r="44" spans="1:10" ht="13.5">
      <c r="A44" s="8">
        <f>2028+1867</f>
        <v>3895</v>
      </c>
      <c r="B44" s="15"/>
      <c r="C44" s="12" t="str">
        <f>VLOOKUP(D44,KTARBD!$A$2:$B$4905,2,0)</f>
        <v>2028 </v>
      </c>
      <c r="D44" s="8">
        <v>3603455</v>
      </c>
      <c r="E44" s="8" t="s">
        <v>5170</v>
      </c>
      <c r="F44" s="8" t="s">
        <v>2663</v>
      </c>
      <c r="G44" s="12" t="str">
        <f>VLOOKUP(H44,KTARBD!$A$2:$B$4905,2,0)</f>
        <v>1867 </v>
      </c>
      <c r="H44" s="8">
        <v>3602661</v>
      </c>
      <c r="I44" s="8" t="s">
        <v>2425</v>
      </c>
      <c r="J44" s="8" t="s">
        <v>2424</v>
      </c>
    </row>
    <row r="45" spans="1:10" ht="13.5">
      <c r="A45" s="8">
        <f>2134+1867</f>
        <v>4001</v>
      </c>
      <c r="B45" s="15"/>
      <c r="C45" s="12" t="str">
        <f>VLOOKUP(D45,KTARBD!$A$2:$B$4905,2,0)</f>
        <v>2134 </v>
      </c>
      <c r="D45" s="8">
        <v>3602454</v>
      </c>
      <c r="E45" s="8" t="s">
        <v>1667</v>
      </c>
      <c r="F45" s="8" t="s">
        <v>1132</v>
      </c>
      <c r="G45" s="12" t="str">
        <f>VLOOKUP(H45,KTARBD!$A$2:$B$4905,2,0)</f>
        <v>1867 </v>
      </c>
      <c r="H45" s="8">
        <v>3603470</v>
      </c>
      <c r="I45" s="8" t="s">
        <v>1668</v>
      </c>
      <c r="J45" s="8" t="s">
        <v>1371</v>
      </c>
    </row>
    <row r="46" spans="1:10" ht="13.5">
      <c r="A46" s="8">
        <f>2677+2677</f>
        <v>5354</v>
      </c>
      <c r="B46" s="15"/>
      <c r="C46" s="12" t="str">
        <f>VLOOKUP(D46,KTARBD!$A$2:$B$4905,2,0)</f>
        <v>2677 </v>
      </c>
      <c r="D46" s="8">
        <v>3602885</v>
      </c>
      <c r="E46" s="8" t="s">
        <v>5179</v>
      </c>
      <c r="F46" s="8" t="s">
        <v>2424</v>
      </c>
      <c r="G46" s="12" t="str">
        <f>VLOOKUP(H46,KTARBD!$A$2:$B$4905,2,0)</f>
        <v>2677 </v>
      </c>
      <c r="H46" s="8">
        <v>3603434</v>
      </c>
      <c r="I46" s="8" t="s">
        <v>5180</v>
      </c>
      <c r="J46" s="8" t="s">
        <v>1130</v>
      </c>
    </row>
    <row r="47" spans="1:10" ht="13.5">
      <c r="A47" s="8"/>
      <c r="B47" s="15"/>
      <c r="C47" s="12" t="e">
        <f>VLOOKUP(D47,KTARBD!$A$2:$B$4905,2,0)</f>
        <v>#N/A</v>
      </c>
      <c r="D47" s="8">
        <v>3602382</v>
      </c>
      <c r="E47" s="8" t="s">
        <v>5335</v>
      </c>
      <c r="F47" s="8" t="s">
        <v>5770</v>
      </c>
      <c r="G47" s="12" t="str">
        <f>VLOOKUP(H47,KTARBD!$A$2:$B$4905,2,0)</f>
        <v>843 </v>
      </c>
      <c r="H47" s="8">
        <v>3602592</v>
      </c>
      <c r="I47" s="8" t="s">
        <v>1674</v>
      </c>
      <c r="J47" s="8" t="s">
        <v>2662</v>
      </c>
    </row>
    <row r="48" spans="1:10" ht="13.5">
      <c r="A48" s="8"/>
      <c r="B48" s="15"/>
      <c r="C48" s="12" t="e">
        <f>VLOOKUP(D48,KTARBD!$A$2:$B$4905,2,0)</f>
        <v>#N/A</v>
      </c>
      <c r="D48" s="8">
        <v>3212599</v>
      </c>
      <c r="E48" s="8" t="s">
        <v>1665</v>
      </c>
      <c r="F48" s="8" t="s">
        <v>2422</v>
      </c>
      <c r="G48" s="12" t="str">
        <f>VLOOKUP(H48,KTARBD!$A$2:$B$4905,2,0)</f>
        <v>928 </v>
      </c>
      <c r="H48" s="8">
        <v>3212328</v>
      </c>
      <c r="I48" s="8" t="s">
        <v>2423</v>
      </c>
      <c r="J48" s="8" t="s">
        <v>4791</v>
      </c>
    </row>
    <row r="49" spans="1:10" ht="13.5">
      <c r="A49" s="8"/>
      <c r="B49" s="15"/>
      <c r="C49" s="12" t="e">
        <f>VLOOKUP(D49,KTARBD!$A$2:$B$4905,2,0)</f>
        <v>#N/A</v>
      </c>
      <c r="D49" s="8">
        <v>3124435</v>
      </c>
      <c r="E49" s="8" t="s">
        <v>5181</v>
      </c>
      <c r="F49" s="8" t="s">
        <v>1959</v>
      </c>
      <c r="G49" s="12" t="str">
        <f>VLOOKUP(H49,KTARBD!$A$2:$B$4905,2,0)</f>
        <v>2697 </v>
      </c>
      <c r="H49" s="8">
        <v>3124478</v>
      </c>
      <c r="I49" s="8" t="s">
        <v>239</v>
      </c>
      <c r="J49" s="8" t="s">
        <v>3142</v>
      </c>
    </row>
    <row r="50" spans="1:10" ht="13.5">
      <c r="A50" s="8"/>
      <c r="B50" s="15"/>
      <c r="C50" s="12" t="e">
        <f>VLOOKUP(D50,KTARBD!$A$2:$B$4905,2,0)</f>
        <v>#N/A</v>
      </c>
      <c r="D50" s="8">
        <v>3604040</v>
      </c>
      <c r="E50" s="8" t="s">
        <v>1673</v>
      </c>
      <c r="F50" s="8" t="s">
        <v>5171</v>
      </c>
      <c r="G50" s="12" t="e">
        <f>VLOOKUP(H50,KTARBD!$A$2:$B$4905,2,0)</f>
        <v>#N/A</v>
      </c>
      <c r="H50" s="8">
        <v>3604047</v>
      </c>
      <c r="I50" s="8" t="s">
        <v>2418</v>
      </c>
      <c r="J50" s="8" t="s">
        <v>5171</v>
      </c>
    </row>
    <row r="51" spans="1:10" ht="13.5">
      <c r="A51" s="8"/>
      <c r="B51" s="15"/>
      <c r="C51" s="12" t="e">
        <f>VLOOKUP(D51,KTARBD!$A$2:$B$4905,2,0)</f>
        <v>#N/A</v>
      </c>
      <c r="D51" s="8">
        <v>3121500</v>
      </c>
      <c r="E51" s="8" t="s">
        <v>5182</v>
      </c>
      <c r="F51" s="8" t="s">
        <v>1959</v>
      </c>
      <c r="G51" s="12" t="e">
        <f>VLOOKUP(H51,KTARBD!$A$2:$B$4905,2,0)</f>
        <v>#N/A</v>
      </c>
      <c r="H51" s="8">
        <v>3124805</v>
      </c>
      <c r="I51" s="8" t="s">
        <v>1960</v>
      </c>
      <c r="J51" s="8" t="s">
        <v>1129</v>
      </c>
    </row>
    <row r="53" spans="1:4" ht="13.5">
      <c r="A53" s="16" t="s">
        <v>1585</v>
      </c>
      <c r="D53" s="16">
        <f>COUNT(D54:D65)</f>
        <v>12</v>
      </c>
    </row>
    <row r="54" spans="1:10" ht="13.5">
      <c r="A54" s="8">
        <f>911+1086</f>
        <v>1997</v>
      </c>
      <c r="B54" s="15" t="s">
        <v>3063</v>
      </c>
      <c r="C54" s="12" t="str">
        <f>VLOOKUP(D54,KTARBD!$A$2:$B$4905,2,0)</f>
        <v>911 </v>
      </c>
      <c r="D54" s="8">
        <v>3211167</v>
      </c>
      <c r="E54" s="155" t="s">
        <v>7238</v>
      </c>
      <c r="F54" s="8" t="s">
        <v>2660</v>
      </c>
      <c r="G54" s="12" t="str">
        <f>VLOOKUP(H54,KTARBD!$A$2:$B$4905,2,0)</f>
        <v>1086 </v>
      </c>
      <c r="H54" s="8">
        <v>3210595</v>
      </c>
      <c r="I54" s="8" t="s">
        <v>5183</v>
      </c>
      <c r="J54" s="8" t="s">
        <v>4950</v>
      </c>
    </row>
    <row r="55" spans="1:10" ht="13.5">
      <c r="A55" s="8">
        <f>1440+1222</f>
        <v>2662</v>
      </c>
      <c r="B55" s="15" t="s">
        <v>3064</v>
      </c>
      <c r="C55" s="12" t="str">
        <f>VLOOKUP(D55,KTARBD!$A$2:$B$4905,2,0)</f>
        <v>1440 </v>
      </c>
      <c r="D55" s="8">
        <v>3603374</v>
      </c>
      <c r="E55" s="8" t="s">
        <v>5332</v>
      </c>
      <c r="F55" s="8" t="s">
        <v>2657</v>
      </c>
      <c r="G55" s="12" t="str">
        <f>VLOOKUP(H55,KTARBD!$A$2:$B$4905,2,0)</f>
        <v>1222 </v>
      </c>
      <c r="H55" s="8">
        <v>3802827</v>
      </c>
      <c r="I55" s="8" t="s">
        <v>292</v>
      </c>
      <c r="J55" s="8" t="s">
        <v>2657</v>
      </c>
    </row>
    <row r="56" spans="1:10" ht="13.5">
      <c r="A56" s="8">
        <f>2677+2028</f>
        <v>4705</v>
      </c>
      <c r="B56" s="15" t="s">
        <v>3065</v>
      </c>
      <c r="C56" s="12" t="str">
        <f>VLOOKUP(D56,KTARBD!$A$2:$B$4905,2,0)</f>
        <v>2677 </v>
      </c>
      <c r="D56" s="8">
        <v>3604014</v>
      </c>
      <c r="E56" s="8" t="s">
        <v>5186</v>
      </c>
      <c r="F56" s="8" t="s">
        <v>1679</v>
      </c>
      <c r="G56" s="12" t="str">
        <f>VLOOKUP(H56,KTARBD!$A$2:$B$4905,2,0)</f>
        <v>2028 </v>
      </c>
      <c r="H56" s="8">
        <v>3603159</v>
      </c>
      <c r="I56" s="8" t="s">
        <v>5187</v>
      </c>
      <c r="J56" s="8" t="s">
        <v>1679</v>
      </c>
    </row>
    <row r="57" spans="1:10" ht="13.5">
      <c r="A57" s="8"/>
      <c r="B57" s="15" t="s">
        <v>3066</v>
      </c>
      <c r="C57" s="12" t="str">
        <f>VLOOKUP(D57,KTARBD!$A$2:$B$4905,2,0)</f>
        <v>2697 </v>
      </c>
      <c r="D57" s="8">
        <v>3603765</v>
      </c>
      <c r="E57" s="8" t="s">
        <v>5184</v>
      </c>
      <c r="F57" s="8" t="s">
        <v>2662</v>
      </c>
      <c r="G57" s="12" t="e">
        <f>VLOOKUP(H57,KTARBD!$A$2:$B$4905,2,0)</f>
        <v>#N/A</v>
      </c>
      <c r="H57" s="8">
        <v>3603573</v>
      </c>
      <c r="I57" s="8" t="s">
        <v>5185</v>
      </c>
      <c r="J57" s="8" t="s">
        <v>2662</v>
      </c>
    </row>
    <row r="58" spans="1:10" ht="13.5">
      <c r="A58" s="8"/>
      <c r="B58" s="15"/>
      <c r="C58" s="12" t="e">
        <f>VLOOKUP(D58,KTARBD!$A$2:$B$4905,2,0)</f>
        <v>#N/A</v>
      </c>
      <c r="D58" s="8">
        <v>3603927</v>
      </c>
      <c r="E58" s="8" t="s">
        <v>1678</v>
      </c>
      <c r="F58" s="8" t="s">
        <v>1679</v>
      </c>
      <c r="G58" s="12" t="e">
        <f>VLOOKUP(H58,KTARBD!$A$2:$B$4905,2,0)</f>
        <v>#N/A</v>
      </c>
      <c r="H58" s="8">
        <v>3603928</v>
      </c>
      <c r="I58" s="8" t="s">
        <v>5188</v>
      </c>
      <c r="J58" s="8" t="s">
        <v>1679</v>
      </c>
    </row>
    <row r="59" spans="1:10" ht="13.5">
      <c r="A59" s="8"/>
      <c r="B59" s="15"/>
      <c r="C59" s="12" t="e">
        <f>VLOOKUP(D59,KTARBD!$A$2:$B$4905,2,0)</f>
        <v>#N/A</v>
      </c>
      <c r="D59" s="8">
        <v>3603929</v>
      </c>
      <c r="E59" s="8" t="s">
        <v>5189</v>
      </c>
      <c r="F59" s="8" t="s">
        <v>1679</v>
      </c>
      <c r="G59" s="12" t="e">
        <f>VLOOKUP(H59,KTARBD!$A$2:$B$4905,2,0)</f>
        <v>#N/A</v>
      </c>
      <c r="H59" s="8">
        <v>3603930</v>
      </c>
      <c r="I59" s="8" t="s">
        <v>5190</v>
      </c>
      <c r="J59" s="8" t="s">
        <v>1679</v>
      </c>
    </row>
    <row r="60" spans="1:10" ht="13.5">
      <c r="A60" s="8"/>
      <c r="B60" s="15"/>
      <c r="C60" s="12" t="e">
        <f>VLOOKUP(D60,KTARBD!$A$2:$B$4905,2,0)</f>
        <v>#N/A</v>
      </c>
      <c r="D60" s="8">
        <v>3604021</v>
      </c>
      <c r="E60" s="8" t="s">
        <v>5191</v>
      </c>
      <c r="F60" s="8" t="s">
        <v>1679</v>
      </c>
      <c r="G60" s="12" t="e">
        <f>VLOOKUP(H60,KTARBD!$A$2:$B$4905,2,0)</f>
        <v>#N/A</v>
      </c>
      <c r="H60" s="8">
        <v>3603926</v>
      </c>
      <c r="I60" s="8" t="s">
        <v>1680</v>
      </c>
      <c r="J60" s="8" t="s">
        <v>1679</v>
      </c>
    </row>
    <row r="61" spans="1:10" ht="13.5">
      <c r="A61" s="8"/>
      <c r="B61" s="15"/>
      <c r="C61" s="12" t="e">
        <f>VLOOKUP(D61,KTARBD!$A$2:$B$4905,2,0)</f>
        <v>#N/A</v>
      </c>
      <c r="D61" s="8">
        <v>3603957</v>
      </c>
      <c r="E61" s="8" t="s">
        <v>5192</v>
      </c>
      <c r="F61" s="8" t="s">
        <v>1679</v>
      </c>
      <c r="G61" s="12" t="e">
        <f>VLOOKUP(H61,KTARBD!$A$2:$B$4905,2,0)</f>
        <v>#N/A</v>
      </c>
      <c r="H61" s="8">
        <v>3604018</v>
      </c>
      <c r="I61" s="8" t="s">
        <v>1681</v>
      </c>
      <c r="J61" s="8" t="s">
        <v>1679</v>
      </c>
    </row>
    <row r="62" spans="1:10" ht="13.5">
      <c r="A62" s="8"/>
      <c r="B62" s="15"/>
      <c r="C62" s="12" t="e">
        <f>VLOOKUP(D62,KTARBD!$A$2:$B$4905,2,0)</f>
        <v>#N/A</v>
      </c>
      <c r="D62" s="8">
        <v>3603841</v>
      </c>
      <c r="E62" s="48" t="s">
        <v>2670</v>
      </c>
      <c r="F62" s="8" t="s">
        <v>1677</v>
      </c>
      <c r="G62" s="12" t="e">
        <f>VLOOKUP(H62,KTARBD!$A$2:$B$4905,2,0)</f>
        <v>#N/A</v>
      </c>
      <c r="H62" s="8">
        <v>3603939</v>
      </c>
      <c r="I62" s="8" t="s">
        <v>5193</v>
      </c>
      <c r="J62" s="8" t="s">
        <v>1677</v>
      </c>
    </row>
    <row r="63" spans="1:10" ht="13.5">
      <c r="A63" s="8"/>
      <c r="B63" s="15"/>
      <c r="C63" s="12" t="e">
        <f>VLOOKUP(D63,KTARBD!$A$2:$B$4905,2,0)</f>
        <v>#N/A</v>
      </c>
      <c r="D63" s="8">
        <v>3604019</v>
      </c>
      <c r="E63" s="155" t="s">
        <v>5194</v>
      </c>
      <c r="F63" s="8" t="s">
        <v>1679</v>
      </c>
      <c r="G63" s="12" t="e">
        <f>VLOOKUP(H63,KTARBD!$A$2:$B$4905,2,0)</f>
        <v>#N/A</v>
      </c>
      <c r="H63" s="8">
        <v>3604020</v>
      </c>
      <c r="I63" s="11" t="s">
        <v>5195</v>
      </c>
      <c r="J63" s="8" t="s">
        <v>1679</v>
      </c>
    </row>
    <row r="64" spans="1:10" ht="13.5">
      <c r="A64" s="8"/>
      <c r="B64" s="15"/>
      <c r="C64" s="12" t="e">
        <f>VLOOKUP(D64,KTARBD!$A$2:$B$4905,2,0)</f>
        <v>#N/A</v>
      </c>
      <c r="D64" s="8">
        <v>3603796</v>
      </c>
      <c r="E64" s="8" t="s">
        <v>5196</v>
      </c>
      <c r="F64" s="11" t="s">
        <v>2671</v>
      </c>
      <c r="G64" s="12" t="e">
        <f>VLOOKUP(H64,KTARBD!$A$2:$B$4905,2,0)</f>
        <v>#N/A</v>
      </c>
      <c r="H64" s="8">
        <v>3603671</v>
      </c>
      <c r="I64" s="8" t="s">
        <v>5197</v>
      </c>
      <c r="J64" s="11" t="s">
        <v>2672</v>
      </c>
    </row>
    <row r="65" spans="1:10" ht="13.5">
      <c r="A65" s="8"/>
      <c r="B65" s="15"/>
      <c r="C65" s="12" t="e">
        <f>VLOOKUP(D65,KTARBD!$A$2:$B$4905,2,0)</f>
        <v>#N/A</v>
      </c>
      <c r="D65" s="8">
        <v>3603512</v>
      </c>
      <c r="E65" s="8" t="s">
        <v>4531</v>
      </c>
      <c r="F65" s="8" t="s">
        <v>1128</v>
      </c>
      <c r="G65" s="12" t="e">
        <f>VLOOKUP(H65,KTARBD!$A$2:$B$4905,2,0)</f>
        <v>#N/A</v>
      </c>
      <c r="H65" s="8">
        <v>3603588</v>
      </c>
      <c r="I65" s="8" t="s">
        <v>932</v>
      </c>
      <c r="J65" s="8" t="s">
        <v>3176</v>
      </c>
    </row>
    <row r="67" spans="1:4" ht="13.5">
      <c r="A67" s="16" t="s">
        <v>1586</v>
      </c>
      <c r="D67" s="16">
        <f>COUNT(D68:D75)</f>
        <v>8</v>
      </c>
    </row>
    <row r="68" spans="1:10" ht="13.5">
      <c r="A68" s="8">
        <f>2065+1886</f>
        <v>3951</v>
      </c>
      <c r="B68" s="15" t="s">
        <v>3063</v>
      </c>
      <c r="C68" s="12" t="str">
        <f>VLOOKUP(D68,KTARBD!$A$2:$B$4905,2,0)</f>
        <v>2065 </v>
      </c>
      <c r="D68" s="8">
        <v>3311776</v>
      </c>
      <c r="E68" s="8" t="s">
        <v>1715</v>
      </c>
      <c r="F68" s="8" t="s">
        <v>6636</v>
      </c>
      <c r="G68" s="12" t="str">
        <f>VLOOKUP(H68,KTARBD!$A$2:$B$4905,2,0)</f>
        <v>1886 </v>
      </c>
      <c r="H68" s="8">
        <v>3312338</v>
      </c>
      <c r="I68" s="8" t="s">
        <v>1714</v>
      </c>
      <c r="J68" s="8" t="s">
        <v>6636</v>
      </c>
    </row>
    <row r="69" spans="1:10" ht="13.5">
      <c r="A69" s="8">
        <f>2129+2129</f>
        <v>4258</v>
      </c>
      <c r="B69" s="15" t="s">
        <v>3140</v>
      </c>
      <c r="C69" s="12" t="str">
        <f>VLOOKUP(D69,KTARBD!$A$2:$B$4905,2,0)</f>
        <v>2129 </v>
      </c>
      <c r="D69" s="8">
        <v>3603634</v>
      </c>
      <c r="E69" s="8" t="s">
        <v>5915</v>
      </c>
      <c r="F69" s="8" t="s">
        <v>5329</v>
      </c>
      <c r="G69" s="12" t="str">
        <f>VLOOKUP(H69,KTARBD!$A$2:$B$4905,2,0)</f>
        <v>2129 </v>
      </c>
      <c r="H69" s="8">
        <v>3603665</v>
      </c>
      <c r="I69" s="8" t="s">
        <v>4958</v>
      </c>
      <c r="J69" s="8" t="s">
        <v>5327</v>
      </c>
    </row>
    <row r="70" spans="1:10" ht="13.5">
      <c r="A70" s="8">
        <f>2149+2149</f>
        <v>4298</v>
      </c>
      <c r="B70" s="15"/>
      <c r="C70" s="12" t="str">
        <f>VLOOKUP(D70,KTARBD!$A$2:$B$4905,2,0)</f>
        <v>2149 </v>
      </c>
      <c r="D70" s="8">
        <v>3603471</v>
      </c>
      <c r="E70" s="8" t="s">
        <v>1717</v>
      </c>
      <c r="F70" s="8" t="s">
        <v>1125</v>
      </c>
      <c r="G70" s="12" t="str">
        <f>VLOOKUP(H70,KTARBD!$A$2:$B$4905,2,0)</f>
        <v>2149 </v>
      </c>
      <c r="H70" s="8">
        <v>3603574</v>
      </c>
      <c r="I70" s="8" t="s">
        <v>1716</v>
      </c>
      <c r="J70" s="8" t="s">
        <v>1124</v>
      </c>
    </row>
    <row r="71" spans="1:10" ht="13.5">
      <c r="A71" s="8"/>
      <c r="B71" s="15"/>
      <c r="C71" s="12" t="str">
        <f>VLOOKUP(D71,KTARBD!$A$2:$B$4905,2,0)</f>
        <v>1886 </v>
      </c>
      <c r="D71" s="8">
        <v>3312094</v>
      </c>
      <c r="E71" s="8" t="s">
        <v>7198</v>
      </c>
      <c r="F71" s="8" t="s">
        <v>4530</v>
      </c>
      <c r="G71" s="12" t="str">
        <f>VLOOKUP(H71,KTARBD!$A$2:$B$4905,2,0)</f>
        <v>1886 </v>
      </c>
      <c r="H71" s="8">
        <v>3312094</v>
      </c>
      <c r="I71" s="8" t="s">
        <v>5159</v>
      </c>
      <c r="J71" s="156" t="s">
        <v>1126</v>
      </c>
    </row>
    <row r="72" spans="1:10" ht="13.5">
      <c r="A72" s="8"/>
      <c r="B72" s="15"/>
      <c r="C72" s="12" t="e">
        <f>VLOOKUP(D72,KTARBD!$A$2:$B$4905,2,0)</f>
        <v>#N/A</v>
      </c>
      <c r="D72" s="157">
        <v>3802800</v>
      </c>
      <c r="E72" s="8" t="s">
        <v>4758</v>
      </c>
      <c r="F72" s="8" t="s">
        <v>4757</v>
      </c>
      <c r="G72" s="12" t="e">
        <f>VLOOKUP(H72,KTARBD!$A$2:$B$4905,2,0)</f>
        <v>#N/A</v>
      </c>
      <c r="H72" s="8">
        <v>3802773</v>
      </c>
      <c r="I72" s="8" t="s">
        <v>5132</v>
      </c>
      <c r="J72" s="8" t="s">
        <v>1768</v>
      </c>
    </row>
    <row r="73" spans="1:10" ht="13.5">
      <c r="A73" s="8"/>
      <c r="B73" s="15"/>
      <c r="C73" s="12" t="e">
        <f>VLOOKUP(D73,KTARBD!$A$2:$B$4905,2,0)</f>
        <v>#N/A</v>
      </c>
      <c r="D73" s="8">
        <v>3603664</v>
      </c>
      <c r="E73" s="8" t="s">
        <v>5198</v>
      </c>
      <c r="F73" s="8" t="s">
        <v>1718</v>
      </c>
      <c r="G73" s="12" t="e">
        <f>VLOOKUP(H73,KTARBD!$A$2:$B$4905,2,0)</f>
        <v>#N/A</v>
      </c>
      <c r="H73" s="8">
        <v>3603980</v>
      </c>
      <c r="I73" s="8" t="s">
        <v>1719</v>
      </c>
      <c r="J73" s="8" t="s">
        <v>1718</v>
      </c>
    </row>
    <row r="74" spans="1:10" ht="13.5">
      <c r="A74" s="8"/>
      <c r="B74" s="15"/>
      <c r="C74" s="12" t="e">
        <f>VLOOKUP(D74,KTARBD!$A$2:$B$4905,2,0)</f>
        <v>#N/A</v>
      </c>
      <c r="D74" s="8">
        <v>3603912</v>
      </c>
      <c r="E74" s="8" t="s">
        <v>1032</v>
      </c>
      <c r="F74" s="8" t="s">
        <v>1122</v>
      </c>
      <c r="G74" s="12" t="e">
        <f>VLOOKUP(H74,KTARBD!$A$2:$B$4905,2,0)</f>
        <v>#N/A</v>
      </c>
      <c r="H74" s="8">
        <v>3603915</v>
      </c>
      <c r="I74" s="8" t="s">
        <v>5199</v>
      </c>
      <c r="J74" s="8" t="s">
        <v>2664</v>
      </c>
    </row>
    <row r="75" spans="1:10" ht="13.5">
      <c r="A75" s="8"/>
      <c r="B75" s="15"/>
      <c r="C75" s="12" t="e">
        <f>VLOOKUP(D75,KTARBD!$A$2:$B$4905,2,0)</f>
        <v>#N/A</v>
      </c>
      <c r="D75" s="8">
        <v>3603852</v>
      </c>
      <c r="E75" s="8" t="s">
        <v>5760</v>
      </c>
      <c r="F75" s="8" t="s">
        <v>2673</v>
      </c>
      <c r="G75" s="12" t="e">
        <f>VLOOKUP(H75,KTARBD!$A$2:$B$4905,2,0)</f>
        <v>#N/A</v>
      </c>
      <c r="H75" s="8">
        <v>3603851</v>
      </c>
      <c r="I75" s="8" t="s">
        <v>5761</v>
      </c>
      <c r="J75" s="8" t="s">
        <v>1123</v>
      </c>
    </row>
    <row r="77" spans="1:4" ht="13.5">
      <c r="A77" s="16" t="s">
        <v>716</v>
      </c>
      <c r="D77" s="16">
        <f>COUNT(D78:D91)</f>
        <v>14</v>
      </c>
    </row>
    <row r="78" spans="1:10" ht="13.5">
      <c r="A78" s="8">
        <f>62+230</f>
        <v>292</v>
      </c>
      <c r="B78" s="15" t="s">
        <v>3063</v>
      </c>
      <c r="C78" s="12" t="str">
        <f>VLOOKUP(D78,KTARGD!$A$2:$D$5700,2,0)</f>
        <v>62 </v>
      </c>
      <c r="D78" s="8">
        <v>3651690</v>
      </c>
      <c r="E78" s="8" t="s">
        <v>7700</v>
      </c>
      <c r="F78" s="8" t="s">
        <v>7237</v>
      </c>
      <c r="G78" s="12" t="str">
        <f>VLOOKUP(H78,KTARGD!$A$2:$D$5700,2,0)</f>
        <v>230 </v>
      </c>
      <c r="H78" s="8">
        <v>3651615</v>
      </c>
      <c r="I78" s="8" t="s">
        <v>2682</v>
      </c>
      <c r="J78" s="8" t="s">
        <v>7237</v>
      </c>
    </row>
    <row r="79" spans="1:10" ht="13.5">
      <c r="A79" s="8">
        <f>179+207</f>
        <v>386</v>
      </c>
      <c r="B79" s="15" t="s">
        <v>3064</v>
      </c>
      <c r="C79" s="12" t="str">
        <f>VLOOKUP(D79,KTARGD!$A$2:$D$5700,2,0)</f>
        <v>179 </v>
      </c>
      <c r="D79" s="8">
        <v>3162102</v>
      </c>
      <c r="E79" s="8" t="s">
        <v>1741</v>
      </c>
      <c r="F79" s="8" t="s">
        <v>2656</v>
      </c>
      <c r="G79" s="12" t="str">
        <f>VLOOKUP(H79,KTARGD!$A$2:$D$5700,2,0)</f>
        <v>207 </v>
      </c>
      <c r="H79" s="8">
        <v>3162476</v>
      </c>
      <c r="I79" s="8" t="s">
        <v>5478</v>
      </c>
      <c r="J79" s="8" t="s">
        <v>2656</v>
      </c>
    </row>
    <row r="80" spans="1:10" ht="13.5">
      <c r="A80" s="8">
        <f>142+270</f>
        <v>412</v>
      </c>
      <c r="B80" s="15" t="s">
        <v>3065</v>
      </c>
      <c r="C80" s="12" t="str">
        <f>VLOOKUP(D80,KTARGD!$A$2:$D$5700,2,0)</f>
        <v>142 </v>
      </c>
      <c r="D80" s="8">
        <v>3651428</v>
      </c>
      <c r="E80" s="8" t="s">
        <v>5535</v>
      </c>
      <c r="F80" s="8" t="s">
        <v>1374</v>
      </c>
      <c r="G80" s="12" t="str">
        <f>VLOOKUP(H80,KTARGD!$A$2:$D$5700,2,0)</f>
        <v>270 </v>
      </c>
      <c r="H80" s="8">
        <v>3651430</v>
      </c>
      <c r="I80" s="8" t="s">
        <v>5037</v>
      </c>
      <c r="J80" s="8" t="s">
        <v>2664</v>
      </c>
    </row>
    <row r="81" spans="1:10" ht="13.5">
      <c r="A81" s="8">
        <f>354+229</f>
        <v>583</v>
      </c>
      <c r="B81" s="15" t="s">
        <v>3066</v>
      </c>
      <c r="C81" s="12" t="str">
        <f>VLOOKUP(D81,KTARGD!$A$2:$D$5700,2,0)</f>
        <v>354 </v>
      </c>
      <c r="D81" s="8">
        <v>3651937</v>
      </c>
      <c r="E81" s="8" t="s">
        <v>5160</v>
      </c>
      <c r="F81" s="8" t="s">
        <v>2664</v>
      </c>
      <c r="G81" s="12" t="str">
        <f>VLOOKUP(H81,KTARGD!$A$2:$D$5700,2,0)</f>
        <v>229 </v>
      </c>
      <c r="H81" s="8">
        <v>3651664</v>
      </c>
      <c r="I81" s="8" t="s">
        <v>5161</v>
      </c>
      <c r="J81" s="8" t="s">
        <v>7237</v>
      </c>
    </row>
    <row r="82" spans="1:10" ht="13.5">
      <c r="A82" s="8">
        <f>276+322</f>
        <v>598</v>
      </c>
      <c r="B82" s="15"/>
      <c r="C82" s="12" t="str">
        <f>VLOOKUP(D82,KTARGD!$A$2:$D$5700,2,0)</f>
        <v>276 </v>
      </c>
      <c r="D82" s="8">
        <v>3651502</v>
      </c>
      <c r="E82" s="8" t="s">
        <v>2811</v>
      </c>
      <c r="F82" s="8" t="s">
        <v>5107</v>
      </c>
      <c r="G82" s="12" t="str">
        <f>VLOOKUP(H82,KTARGD!$A$2:$D$5700,2,0)</f>
        <v>322 </v>
      </c>
      <c r="H82" s="8">
        <v>3651621</v>
      </c>
      <c r="I82" s="8" t="s">
        <v>3027</v>
      </c>
      <c r="J82" s="8" t="s">
        <v>2429</v>
      </c>
    </row>
    <row r="83" spans="1:10" ht="13.5">
      <c r="A83" s="8">
        <f>830+1149</f>
        <v>1979</v>
      </c>
      <c r="B83" s="15"/>
      <c r="C83" s="12" t="str">
        <f>VLOOKUP(D83,KTARGD!$A$2:$D$5700,2,0)</f>
        <v>830 </v>
      </c>
      <c r="D83" s="8">
        <v>3651963</v>
      </c>
      <c r="E83" s="8" t="s">
        <v>5610</v>
      </c>
      <c r="F83" s="8" t="s">
        <v>5770</v>
      </c>
      <c r="G83" s="12" t="str">
        <f>VLOOKUP(H83,KTARGD!$A$2:$D$5700,2,0)</f>
        <v>1149 </v>
      </c>
      <c r="H83" s="8">
        <v>3651493</v>
      </c>
      <c r="I83" s="8" t="s">
        <v>5762</v>
      </c>
      <c r="J83" s="8" t="s">
        <v>5770</v>
      </c>
    </row>
    <row r="84" spans="1:10" ht="13.5">
      <c r="A84" s="8">
        <f>1671+1671</f>
        <v>3342</v>
      </c>
      <c r="B84" s="15"/>
      <c r="C84" s="12" t="str">
        <f>VLOOKUP(D84,KTARGD!$A$2:$D$5700,2,0)</f>
        <v>1671 </v>
      </c>
      <c r="D84" s="8">
        <v>3652220</v>
      </c>
      <c r="E84" s="8" t="s">
        <v>5040</v>
      </c>
      <c r="F84" s="8" t="s">
        <v>1769</v>
      </c>
      <c r="G84" s="12" t="str">
        <f>VLOOKUP(H84,KTARGD!$A$2:$D$5700,2,0)</f>
        <v>1671 </v>
      </c>
      <c r="H84" s="8">
        <v>3652221</v>
      </c>
      <c r="I84" s="8" t="s">
        <v>1770</v>
      </c>
      <c r="J84" s="8" t="s">
        <v>1769</v>
      </c>
    </row>
    <row r="85" spans="1:10" ht="13.5">
      <c r="A85" s="8">
        <f>1671+1671</f>
        <v>3342</v>
      </c>
      <c r="B85" s="15"/>
      <c r="C85" s="12" t="str">
        <f>VLOOKUP(D85,KTARGD!$A$2:$D$5700,2,0)</f>
        <v>1671 </v>
      </c>
      <c r="D85" s="8">
        <v>3652224</v>
      </c>
      <c r="E85" s="8" t="s">
        <v>5041</v>
      </c>
      <c r="F85" s="8" t="s">
        <v>1769</v>
      </c>
      <c r="G85" s="12" t="str">
        <f>VLOOKUP(H85,KTARGD!$A$2:$D$5700,2,0)</f>
        <v>1671 </v>
      </c>
      <c r="H85" s="8">
        <v>3652219</v>
      </c>
      <c r="I85" s="8" t="s">
        <v>5042</v>
      </c>
      <c r="J85" s="8" t="s">
        <v>1769</v>
      </c>
    </row>
    <row r="86" spans="1:10" ht="13.5">
      <c r="A86" s="8">
        <f>2119+1315</f>
        <v>3434</v>
      </c>
      <c r="B86" s="15"/>
      <c r="C86" s="12" t="str">
        <f>VLOOKUP(D86,KTARGD!$A$2:$D$5700,2,0)</f>
        <v>2119 </v>
      </c>
      <c r="D86" s="8">
        <v>3651492</v>
      </c>
      <c r="E86" s="8" t="s">
        <v>5763</v>
      </c>
      <c r="F86" s="8" t="s">
        <v>5770</v>
      </c>
      <c r="G86" s="12" t="str">
        <f>VLOOKUP(H86,KTARGD!$A$2:$D$5700,2,0)</f>
        <v>1315 </v>
      </c>
      <c r="H86" s="8">
        <v>3651825</v>
      </c>
      <c r="I86" s="8" t="s">
        <v>5241</v>
      </c>
      <c r="J86" s="8" t="s">
        <v>5770</v>
      </c>
    </row>
    <row r="87" spans="1:10" ht="13.5">
      <c r="A87" s="8">
        <f>1393+2119</f>
        <v>3512</v>
      </c>
      <c r="B87" s="15"/>
      <c r="C87" s="12" t="str">
        <f>VLOOKUP(D87,KTARGD!$A$2:$D$5700,2,0)</f>
        <v>1393 </v>
      </c>
      <c r="D87" s="8">
        <v>3651962</v>
      </c>
      <c r="E87" s="8" t="s">
        <v>5764</v>
      </c>
      <c r="F87" s="8" t="s">
        <v>5770</v>
      </c>
      <c r="G87" s="12" t="str">
        <f>VLOOKUP(H87,KTARGD!$A$2:$D$5700,2,0)</f>
        <v>2119 </v>
      </c>
      <c r="H87" s="8">
        <v>3652196</v>
      </c>
      <c r="I87" s="8" t="s">
        <v>5765</v>
      </c>
      <c r="J87" s="8" t="s">
        <v>5770</v>
      </c>
    </row>
    <row r="88" spans="1:10" ht="13.5">
      <c r="A88" s="8"/>
      <c r="B88" s="15"/>
      <c r="C88" s="12" t="e">
        <f>VLOOKUP(D88,KTARGD!$A$2:$D$5700,2,0)</f>
        <v>#N/A</v>
      </c>
      <c r="D88" s="8">
        <v>3651987</v>
      </c>
      <c r="E88" s="8" t="s">
        <v>1742</v>
      </c>
      <c r="F88" s="8" t="s">
        <v>5770</v>
      </c>
      <c r="G88" s="12" t="str">
        <f>VLOOKUP(H88,KTARGD!$A$2:$D$5700,2,0)</f>
        <v>2861 </v>
      </c>
      <c r="H88" s="8">
        <v>3652128</v>
      </c>
      <c r="I88" s="8" t="s">
        <v>2674</v>
      </c>
      <c r="J88" s="8" t="s">
        <v>5770</v>
      </c>
    </row>
    <row r="89" spans="1:10" ht="13.5">
      <c r="A89" s="8"/>
      <c r="B89" s="15"/>
      <c r="C89" s="12" t="e">
        <f>VLOOKUP(D89,KTARGD!$A$2:$D$5700,2,0)</f>
        <v>#N/A</v>
      </c>
      <c r="D89" s="8">
        <v>3652282</v>
      </c>
      <c r="E89" s="8" t="s">
        <v>1771</v>
      </c>
      <c r="F89" s="8" t="s">
        <v>1772</v>
      </c>
      <c r="G89" s="12" t="e">
        <f>VLOOKUP(H89,KTARGD!$A$2:$D$5700,2,0)</f>
        <v>#N/A</v>
      </c>
      <c r="H89" s="8">
        <v>3652284</v>
      </c>
      <c r="I89" s="8" t="s">
        <v>1773</v>
      </c>
      <c r="J89" s="8" t="s">
        <v>1772</v>
      </c>
    </row>
    <row r="90" spans="1:10" ht="13.5">
      <c r="A90" s="8"/>
      <c r="B90" s="15"/>
      <c r="C90" s="12" t="e">
        <f>VLOOKUP(D90,KTARGD!$A$2:$D$5700,2,0)</f>
        <v>#N/A</v>
      </c>
      <c r="D90" s="8">
        <v>3652283</v>
      </c>
      <c r="E90" s="8" t="s">
        <v>1774</v>
      </c>
      <c r="F90" s="8" t="s">
        <v>1772</v>
      </c>
      <c r="G90" s="12" t="e">
        <f>VLOOKUP(H90,KTARGD!$A$2:$D$5700,2,0)</f>
        <v>#N/A</v>
      </c>
      <c r="H90" s="8">
        <v>3652281</v>
      </c>
      <c r="I90" s="8" t="s">
        <v>5106</v>
      </c>
      <c r="J90" s="8" t="s">
        <v>1772</v>
      </c>
    </row>
    <row r="91" spans="1:10" ht="13.5">
      <c r="A91" s="8"/>
      <c r="B91" s="15"/>
      <c r="C91" s="12" t="e">
        <f>VLOOKUP(D91,KTARGD!$A$2:$D$5700,2,0)</f>
        <v>#N/A</v>
      </c>
      <c r="D91" s="8">
        <v>3652288</v>
      </c>
      <c r="E91" s="8" t="s">
        <v>5038</v>
      </c>
      <c r="F91" s="8" t="s">
        <v>5165</v>
      </c>
      <c r="G91" s="12" t="e">
        <f>VLOOKUP(H91,KTARGD!$A$2:$D$5700,2,0)</f>
        <v>#N/A</v>
      </c>
      <c r="H91" s="8">
        <v>3652272</v>
      </c>
      <c r="I91" s="8" t="s">
        <v>5039</v>
      </c>
      <c r="J91" s="8" t="s">
        <v>5165</v>
      </c>
    </row>
    <row r="93" spans="1:4" ht="13.5">
      <c r="A93" s="16" t="s">
        <v>1587</v>
      </c>
      <c r="D93" s="16">
        <f>COUNT(D94:D104)</f>
        <v>11</v>
      </c>
    </row>
    <row r="94" spans="1:10" ht="13.5">
      <c r="A94" s="8">
        <f>165+293</f>
        <v>458</v>
      </c>
      <c r="B94" s="15" t="s">
        <v>3063</v>
      </c>
      <c r="C94" s="12" t="str">
        <f>VLOOKUP(D94,KTARGD!$A$2:$D$5700,2,0)</f>
        <v>165 </v>
      </c>
      <c r="D94" s="8">
        <v>3257773</v>
      </c>
      <c r="E94" s="8" t="s">
        <v>1743</v>
      </c>
      <c r="F94" s="8" t="s">
        <v>1744</v>
      </c>
      <c r="G94" s="12" t="str">
        <f>VLOOKUP(H94,KTARGD!$A$2:$D$5700,2,0)</f>
        <v>293 </v>
      </c>
      <c r="H94" s="8">
        <v>3256788</v>
      </c>
      <c r="I94" s="8" t="s">
        <v>603</v>
      </c>
      <c r="J94" s="8" t="s">
        <v>1936</v>
      </c>
    </row>
    <row r="95" spans="1:10" ht="13.5">
      <c r="A95" s="8">
        <f>388+398</f>
        <v>786</v>
      </c>
      <c r="B95" s="15" t="s">
        <v>3064</v>
      </c>
      <c r="C95" s="12" t="str">
        <f>VLOOKUP(D95,KTARGD!$A$2:$D$5700,2,0)</f>
        <v>388 </v>
      </c>
      <c r="D95" s="8">
        <v>3163746</v>
      </c>
      <c r="E95" s="8" t="s">
        <v>5151</v>
      </c>
      <c r="F95" s="8" t="s">
        <v>2675</v>
      </c>
      <c r="G95" s="12" t="str">
        <f>VLOOKUP(H95,KTARGD!$A$2:$D$5700,2,0)</f>
        <v>398 </v>
      </c>
      <c r="H95" s="8">
        <v>3459956</v>
      </c>
      <c r="I95" s="8" t="s">
        <v>5162</v>
      </c>
      <c r="J95" s="8" t="s">
        <v>7221</v>
      </c>
    </row>
    <row r="96" spans="1:10" ht="13.5">
      <c r="A96" s="8">
        <f>561+600</f>
        <v>1161</v>
      </c>
      <c r="B96" s="15"/>
      <c r="C96" s="12" t="str">
        <f>VLOOKUP(D96,KTARGD!$A$2:$D$5700,2,0)</f>
        <v>563 </v>
      </c>
      <c r="D96" s="8">
        <v>3651983</v>
      </c>
      <c r="E96" s="8" t="s">
        <v>5113</v>
      </c>
      <c r="F96" s="8" t="s">
        <v>5327</v>
      </c>
      <c r="G96" s="12" t="str">
        <f>VLOOKUP(H96,KTARGD!$A$2:$D$5700,2,0)</f>
        <v>600 </v>
      </c>
      <c r="H96" s="8">
        <v>3651950</v>
      </c>
      <c r="I96" s="8" t="s">
        <v>2683</v>
      </c>
      <c r="J96" s="8" t="s">
        <v>1372</v>
      </c>
    </row>
    <row r="97" spans="1:10" ht="13.5">
      <c r="A97" s="8">
        <f>636+534</f>
        <v>1170</v>
      </c>
      <c r="B97" s="15"/>
      <c r="C97" s="12" t="str">
        <f>VLOOKUP(D97,KTARGD!$A$2:$D$5700,2,0)</f>
        <v>636 </v>
      </c>
      <c r="D97" s="8">
        <v>3163220</v>
      </c>
      <c r="E97" s="8" t="s">
        <v>7220</v>
      </c>
      <c r="F97" s="8" t="s">
        <v>1369</v>
      </c>
      <c r="G97" s="12" t="str">
        <f>VLOOKUP(H97,KTARGD!$A$2:$D$5700,2,0)</f>
        <v>534 </v>
      </c>
      <c r="H97" s="8">
        <v>3163324</v>
      </c>
      <c r="I97" s="8" t="s">
        <v>5149</v>
      </c>
      <c r="J97" s="8" t="s">
        <v>1370</v>
      </c>
    </row>
    <row r="98" spans="1:10" ht="13.5">
      <c r="A98" s="8">
        <f>677+677</f>
        <v>1354</v>
      </c>
      <c r="B98" s="15"/>
      <c r="C98" s="12" t="str">
        <f>VLOOKUP(D98,KTARGD!$A$2:$D$5700,2,0)</f>
        <v>677 </v>
      </c>
      <c r="D98" s="8">
        <v>3651692</v>
      </c>
      <c r="E98" s="8" t="s">
        <v>5611</v>
      </c>
      <c r="F98" s="8" t="s">
        <v>1677</v>
      </c>
      <c r="G98" s="12" t="str">
        <f>VLOOKUP(H98,KTARGD!$A$2:$D$5700,2,0)</f>
        <v>677 </v>
      </c>
      <c r="H98" s="8">
        <v>3651691</v>
      </c>
      <c r="I98" s="8" t="s">
        <v>5612</v>
      </c>
      <c r="J98" s="8" t="s">
        <v>1677</v>
      </c>
    </row>
    <row r="99" spans="1:10" ht="13.5">
      <c r="A99" s="8">
        <f>465+953</f>
        <v>1418</v>
      </c>
      <c r="B99" s="15"/>
      <c r="C99" s="12" t="str">
        <f>VLOOKUP(D99,KTARGD!$A$2:$D$5700,2,0)</f>
        <v>465 </v>
      </c>
      <c r="D99" s="8">
        <v>3651665</v>
      </c>
      <c r="E99" s="8" t="s">
        <v>5114</v>
      </c>
      <c r="F99" s="8" t="s">
        <v>1371</v>
      </c>
      <c r="G99" s="12" t="str">
        <f>VLOOKUP(H99,KTARGD!$A$2:$D$5700,2,0)</f>
        <v>953 </v>
      </c>
      <c r="H99" s="8">
        <v>3652097</v>
      </c>
      <c r="I99" s="8" t="s">
        <v>5150</v>
      </c>
      <c r="J99" s="8" t="s">
        <v>921</v>
      </c>
    </row>
    <row r="100" spans="1:10" ht="13.5">
      <c r="A100" s="8">
        <f>530+1009</f>
        <v>1539</v>
      </c>
      <c r="B100" s="15"/>
      <c r="C100" s="12" t="str">
        <f>VLOOKUP(D100,KTARGD!$A$2:$D$5700,2,0)</f>
        <v>530 </v>
      </c>
      <c r="D100" s="8">
        <v>3162352</v>
      </c>
      <c r="E100" s="8" t="s">
        <v>2676</v>
      </c>
      <c r="F100" s="8" t="s">
        <v>2677</v>
      </c>
      <c r="G100" s="12" t="str">
        <f>VLOOKUP(H100,KTARGD!$A$2:$D$5700,2,0)</f>
        <v>1009 </v>
      </c>
      <c r="H100" s="8">
        <v>3163541</v>
      </c>
      <c r="I100" s="8" t="s">
        <v>2678</v>
      </c>
      <c r="J100" s="8" t="s">
        <v>2679</v>
      </c>
    </row>
    <row r="101" spans="1:10" ht="13.5">
      <c r="A101" s="8">
        <f>1063+635</f>
        <v>1698</v>
      </c>
      <c r="B101" s="15"/>
      <c r="C101" s="12" t="str">
        <f>VLOOKUP(D101,KTARGD!$A$2:$D$5700,2,0)</f>
        <v>1060 </v>
      </c>
      <c r="D101" s="8">
        <v>3652175</v>
      </c>
      <c r="E101" s="8" t="s">
        <v>1745</v>
      </c>
      <c r="F101" s="8" t="s">
        <v>1373</v>
      </c>
      <c r="G101" s="12" t="str">
        <f>VLOOKUP(H101,KTARGD!$A$2:$D$5700,2,0)</f>
        <v>635 </v>
      </c>
      <c r="H101" s="8">
        <v>3651949</v>
      </c>
      <c r="I101" s="8" t="s">
        <v>2812</v>
      </c>
      <c r="J101" s="8" t="s">
        <v>1133</v>
      </c>
    </row>
    <row r="102" spans="1:10" ht="13.5">
      <c r="A102" s="8">
        <f>345+1791</f>
        <v>2136</v>
      </c>
      <c r="B102" s="15"/>
      <c r="C102" s="12" t="str">
        <f>VLOOKUP(D102,KTARGD!$A$2:$D$5700,2,0)</f>
        <v>345 </v>
      </c>
      <c r="D102" s="8">
        <v>3360604</v>
      </c>
      <c r="E102" s="8" t="s">
        <v>237</v>
      </c>
      <c r="F102" s="8" t="s">
        <v>238</v>
      </c>
      <c r="G102" s="12" t="str">
        <f>VLOOKUP(H102,KTARGD!$A$2:$D$5700,2,0)</f>
        <v>1791 </v>
      </c>
      <c r="H102" s="8">
        <v>3651977</v>
      </c>
      <c r="I102" s="8" t="s">
        <v>5108</v>
      </c>
      <c r="J102" s="8" t="s">
        <v>5173</v>
      </c>
    </row>
    <row r="103" spans="1:10" ht="13.5">
      <c r="A103" s="8">
        <f>1734+1734</f>
        <v>3468</v>
      </c>
      <c r="B103" s="15"/>
      <c r="C103" s="12" t="str">
        <f>VLOOKUP(D103,KTARGD!$A$2:$D$5700,2,0)</f>
        <v>1734 </v>
      </c>
      <c r="D103" s="8">
        <v>3652211</v>
      </c>
      <c r="E103" s="8" t="s">
        <v>1746</v>
      </c>
      <c r="F103" s="8" t="s">
        <v>2663</v>
      </c>
      <c r="G103" s="12" t="str">
        <f>VLOOKUP(H103,KTARGD!$A$2:$D$5700,2,0)</f>
        <v>1734 </v>
      </c>
      <c r="H103" s="8">
        <v>3652269</v>
      </c>
      <c r="I103" s="8" t="s">
        <v>5109</v>
      </c>
      <c r="J103" s="8" t="s">
        <v>2663</v>
      </c>
    </row>
    <row r="104" spans="1:10" ht="13.5">
      <c r="A104" s="8"/>
      <c r="B104" s="15"/>
      <c r="C104" s="12" t="e">
        <f>VLOOKUP(D104,KTARGD!$A$2:$D$5700,2,0)</f>
        <v>#N/A</v>
      </c>
      <c r="D104" s="8">
        <v>3652271</v>
      </c>
      <c r="E104" s="8" t="s">
        <v>5110</v>
      </c>
      <c r="F104" s="8" t="s">
        <v>5111</v>
      </c>
      <c r="G104" s="12" t="str">
        <f>VLOOKUP(H104,KTARGD!$A$2:$D$5700,2,0)</f>
        <v>2242 </v>
      </c>
      <c r="H104" s="8">
        <v>3652209</v>
      </c>
      <c r="I104" s="8" t="s">
        <v>5112</v>
      </c>
      <c r="J104" s="8" t="s">
        <v>5111</v>
      </c>
    </row>
    <row r="106" spans="1:4" ht="13.5">
      <c r="A106" s="16" t="s">
        <v>1588</v>
      </c>
      <c r="D106" s="16">
        <f>COUNT(D107:D113)</f>
        <v>7</v>
      </c>
    </row>
    <row r="107" spans="1:10" ht="13.5">
      <c r="A107" s="8">
        <f>547+470</f>
        <v>1017</v>
      </c>
      <c r="B107" s="15" t="s">
        <v>3063</v>
      </c>
      <c r="C107" s="12" t="str">
        <f>VLOOKUP(D107,KTARGD!$A$2:$D$5700,2,0)</f>
        <v>547 </v>
      </c>
      <c r="D107" s="8">
        <v>3256794</v>
      </c>
      <c r="E107" s="8" t="s">
        <v>7197</v>
      </c>
      <c r="F107" s="8" t="s">
        <v>2433</v>
      </c>
      <c r="G107" s="12" t="str">
        <f>VLOOKUP(H107,KTARGD!$A$2:$D$5700,2,0)</f>
        <v>470 </v>
      </c>
      <c r="H107" s="8">
        <v>3256926</v>
      </c>
      <c r="I107" s="8" t="s">
        <v>1933</v>
      </c>
      <c r="J107" s="154" t="s">
        <v>2434</v>
      </c>
    </row>
    <row r="108" spans="1:10" ht="13.5">
      <c r="A108" s="8">
        <f>531+865</f>
        <v>1396</v>
      </c>
      <c r="B108" s="15"/>
      <c r="C108" s="12" t="str">
        <f>VLOOKUP(D108,KTARGD!$A$2:$D$5700,2,0)</f>
        <v>531 </v>
      </c>
      <c r="D108" s="8">
        <v>3163385</v>
      </c>
      <c r="E108" s="8" t="s">
        <v>1935</v>
      </c>
      <c r="F108" s="8" t="s">
        <v>1368</v>
      </c>
      <c r="G108" s="12" t="str">
        <f>VLOOKUP(H108,KTARGD!$A$2:$D$5700,2,0)</f>
        <v>865 </v>
      </c>
      <c r="H108" s="8">
        <v>3163899</v>
      </c>
      <c r="I108" s="8" t="s">
        <v>5115</v>
      </c>
      <c r="J108" s="8" t="s">
        <v>5479</v>
      </c>
    </row>
    <row r="109" spans="1:10" ht="13.5">
      <c r="A109" s="8">
        <f>1129+1571</f>
        <v>2700</v>
      </c>
      <c r="B109" s="15"/>
      <c r="C109" s="12" t="str">
        <f>VLOOKUP(D109,KTARGD!$A$2:$D$5700,2,0)</f>
        <v>1129 </v>
      </c>
      <c r="D109" s="8">
        <v>3164191</v>
      </c>
      <c r="E109" s="8" t="s">
        <v>2060</v>
      </c>
      <c r="F109" s="8" t="s">
        <v>2658</v>
      </c>
      <c r="G109" s="12" t="str">
        <f>VLOOKUP(H109,KTARGD!$A$2:$D$5700,2,0)</f>
        <v>1571 </v>
      </c>
      <c r="H109" s="8">
        <v>3162996</v>
      </c>
      <c r="I109" s="8" t="s">
        <v>2775</v>
      </c>
      <c r="J109" s="8" t="s">
        <v>553</v>
      </c>
    </row>
    <row r="110" spans="1:10" ht="13.5">
      <c r="A110" s="8">
        <f>1828+890</f>
        <v>2718</v>
      </c>
      <c r="B110" s="15"/>
      <c r="C110" s="12" t="str">
        <f>VLOOKUP(D110,KTARGD!$A$2:$D$5700,2,0)</f>
        <v>1828 </v>
      </c>
      <c r="D110" s="8">
        <v>3852152</v>
      </c>
      <c r="E110" s="8" t="s">
        <v>2100</v>
      </c>
      <c r="F110" s="8" t="s">
        <v>4757</v>
      </c>
      <c r="G110" s="12" t="str">
        <f>VLOOKUP(H110,KTARGD!$A$2:$D$5700,2,0)</f>
        <v>890 </v>
      </c>
      <c r="H110" s="8">
        <v>3852207</v>
      </c>
      <c r="I110" s="8" t="s">
        <v>5152</v>
      </c>
      <c r="J110" s="8" t="s">
        <v>4757</v>
      </c>
    </row>
    <row r="111" spans="1:10" ht="13.5">
      <c r="A111" s="8">
        <f>1482+1289</f>
        <v>2771</v>
      </c>
      <c r="B111" s="15"/>
      <c r="C111" s="12" t="str">
        <f>VLOOKUP(D111,KTARGD!$A$2:$D$5700,2,0)</f>
        <v>1482 </v>
      </c>
      <c r="D111" s="8">
        <v>3361113</v>
      </c>
      <c r="E111" s="8" t="s">
        <v>7196</v>
      </c>
      <c r="F111" s="8" t="s">
        <v>2430</v>
      </c>
      <c r="G111" s="12" t="str">
        <f>VLOOKUP(H111,KTARGD!$A$2:$D$5700,2,0)</f>
        <v>1289 </v>
      </c>
      <c r="H111" s="8">
        <v>3361005</v>
      </c>
      <c r="I111" s="8" t="s">
        <v>1934</v>
      </c>
      <c r="J111" s="8" t="s">
        <v>2430</v>
      </c>
    </row>
    <row r="112" spans="1:10" ht="13.5">
      <c r="A112" s="8">
        <f>1752+1828</f>
        <v>3580</v>
      </c>
      <c r="B112" s="15"/>
      <c r="C112" s="12" t="str">
        <f>VLOOKUP(D112,KTARGD!$A$2:$D$5700,2,0)</f>
        <v>1752 </v>
      </c>
      <c r="D112" s="8">
        <v>3652147</v>
      </c>
      <c r="E112" s="8" t="s">
        <v>6669</v>
      </c>
      <c r="F112" s="8" t="s">
        <v>2662</v>
      </c>
      <c r="G112" s="12" t="str">
        <f>VLOOKUP(H112,KTARGD!$A$2:$D$5700,2,0)</f>
        <v>1828 </v>
      </c>
      <c r="H112" s="8">
        <v>3652117</v>
      </c>
      <c r="I112" s="8" t="s">
        <v>6670</v>
      </c>
      <c r="J112" s="158" t="s">
        <v>2662</v>
      </c>
    </row>
    <row r="113" spans="1:10" ht="13.5">
      <c r="A113" s="8"/>
      <c r="B113" s="15"/>
      <c r="C113" s="12" t="str">
        <f>VLOOKUP(D113,KTARGD!$A$2:$D$5700,2,0)</f>
        <v>942 </v>
      </c>
      <c r="D113" s="8">
        <v>3361139</v>
      </c>
      <c r="E113" s="8" t="s">
        <v>5536</v>
      </c>
      <c r="F113" s="156" t="s">
        <v>2431</v>
      </c>
      <c r="G113" s="12" t="e">
        <f>VLOOKUP(H113,KTARGD!$A$2:$D$5700,2,0)</f>
        <v>#N/A</v>
      </c>
      <c r="H113" s="8">
        <v>3361390</v>
      </c>
      <c r="I113" s="8" t="s">
        <v>5176</v>
      </c>
      <c r="J113" s="156" t="s">
        <v>2432</v>
      </c>
    </row>
    <row r="115" spans="1:4" ht="13.5">
      <c r="A115" s="16" t="s">
        <v>1589</v>
      </c>
      <c r="D115" s="16">
        <f>COUNT(D116:D124)</f>
        <v>9</v>
      </c>
    </row>
    <row r="116" spans="1:10" ht="13.5">
      <c r="A116" s="8">
        <f>754+946</f>
        <v>1700</v>
      </c>
      <c r="B116" s="15" t="s">
        <v>3063</v>
      </c>
      <c r="C116" s="12" t="str">
        <f>VLOOKUP(D116,KTARGD!$A$2:$D$5700,2,0)</f>
        <v>754 </v>
      </c>
      <c r="D116" s="8">
        <v>3652056</v>
      </c>
      <c r="E116" s="8" t="s">
        <v>5537</v>
      </c>
      <c r="F116" s="8" t="s">
        <v>5327</v>
      </c>
      <c r="G116" s="12" t="str">
        <f>VLOOKUP(H116,KTARGD!$A$2:$D$5700,2,0)</f>
        <v>946 </v>
      </c>
      <c r="H116" s="8">
        <v>3652058</v>
      </c>
      <c r="I116" s="8" t="s">
        <v>2773</v>
      </c>
      <c r="J116" s="8" t="s">
        <v>2428</v>
      </c>
    </row>
    <row r="117" spans="1:10" ht="13.5">
      <c r="A117" s="8">
        <f>1032+1051</f>
        <v>2083</v>
      </c>
      <c r="B117" s="15" t="s">
        <v>3064</v>
      </c>
      <c r="C117" s="12" t="str">
        <f>VLOOKUP(D117,KTARGD!$A$2:$D$5700,2,0)</f>
        <v>1032 </v>
      </c>
      <c r="D117" s="8">
        <v>3361172</v>
      </c>
      <c r="E117" s="8" t="s">
        <v>2435</v>
      </c>
      <c r="F117" s="8" t="s">
        <v>6636</v>
      </c>
      <c r="G117" s="12" t="str">
        <f>VLOOKUP(H117,KTARGD!$A$2:$D$5700,2,0)</f>
        <v>1051 </v>
      </c>
      <c r="H117" s="8">
        <v>3361192</v>
      </c>
      <c r="I117" s="8" t="s">
        <v>2436</v>
      </c>
      <c r="J117" s="8" t="s">
        <v>6636</v>
      </c>
    </row>
    <row r="118" spans="1:10" ht="13.5">
      <c r="A118" s="8">
        <f>1651+1651</f>
        <v>3302</v>
      </c>
      <c r="B118" s="15"/>
      <c r="C118" s="12" t="str">
        <f>VLOOKUP(D118,KTARGD!$A$2:$D$5700,2,0)</f>
        <v>1651 </v>
      </c>
      <c r="D118" s="8">
        <v>3361279</v>
      </c>
      <c r="E118" s="8" t="s">
        <v>5178</v>
      </c>
      <c r="F118" s="8" t="s">
        <v>6636</v>
      </c>
      <c r="G118" s="12" t="str">
        <f>VLOOKUP(H118,KTARGD!$A$2:$D$5700,2,0)</f>
        <v>1651 </v>
      </c>
      <c r="H118" s="8">
        <v>3361160</v>
      </c>
      <c r="I118" s="8" t="s">
        <v>1937</v>
      </c>
      <c r="J118" s="8" t="s">
        <v>4530</v>
      </c>
    </row>
    <row r="119" spans="1:10" ht="13.5">
      <c r="A119" s="8">
        <f>1252+2054</f>
        <v>3306</v>
      </c>
      <c r="B119" s="15"/>
      <c r="C119" s="12" t="str">
        <f>VLOOKUP(D119,KTARGD!$A$2:$D$5700,2,0)</f>
        <v>1252 </v>
      </c>
      <c r="D119" s="8">
        <v>3360960</v>
      </c>
      <c r="E119" s="8" t="s">
        <v>5153</v>
      </c>
      <c r="F119" s="8" t="s">
        <v>6957</v>
      </c>
      <c r="G119" s="12" t="str">
        <f>VLOOKUP(H119,KTARGD!$A$2:$D$5700,2,0)</f>
        <v>2054 </v>
      </c>
      <c r="H119" s="8">
        <v>3361264</v>
      </c>
      <c r="I119" s="8" t="s">
        <v>5154</v>
      </c>
      <c r="J119" s="159" t="s">
        <v>5155</v>
      </c>
    </row>
    <row r="120" spans="1:10" ht="13.5">
      <c r="A120" s="8">
        <f>1783+1783</f>
        <v>3566</v>
      </c>
      <c r="B120" s="15"/>
      <c r="C120" s="12" t="str">
        <f>VLOOKUP(D120,KTARGD!$A$2:$D$5700,2,0)</f>
        <v>1783 </v>
      </c>
      <c r="D120" s="8">
        <v>3361064</v>
      </c>
      <c r="E120" s="8" t="s">
        <v>2772</v>
      </c>
      <c r="F120" s="156" t="s">
        <v>2680</v>
      </c>
      <c r="G120" s="12" t="str">
        <f>VLOOKUP(H120,KTARGD!$A$2:$D$5700,2,0)</f>
        <v>1783 </v>
      </c>
      <c r="H120" s="8">
        <v>3361193</v>
      </c>
      <c r="I120" s="8" t="s">
        <v>5163</v>
      </c>
      <c r="J120" s="156" t="s">
        <v>7188</v>
      </c>
    </row>
    <row r="121" spans="1:10" ht="13.5">
      <c r="A121" s="8">
        <f>1978+1978</f>
        <v>3956</v>
      </c>
      <c r="B121" s="15"/>
      <c r="C121" s="12" t="str">
        <f>VLOOKUP(D121,KTARGD!$A$2:$D$5700,2,0)</f>
        <v>1978 </v>
      </c>
      <c r="D121" s="8">
        <v>3652199</v>
      </c>
      <c r="E121" s="8" t="s">
        <v>1938</v>
      </c>
      <c r="F121" s="8" t="s">
        <v>2427</v>
      </c>
      <c r="G121" s="12" t="str">
        <f>VLOOKUP(H121,KTARGD!$A$2:$D$5700,2,0)</f>
        <v>1978 </v>
      </c>
      <c r="H121" s="8">
        <v>3652064</v>
      </c>
      <c r="I121" s="8" t="s">
        <v>5177</v>
      </c>
      <c r="J121" s="8" t="s">
        <v>2664</v>
      </c>
    </row>
    <row r="122" spans="1:10" ht="13.5">
      <c r="A122" s="8">
        <f>2039+2039</f>
        <v>4078</v>
      </c>
      <c r="B122" s="15"/>
      <c r="C122" s="12" t="str">
        <f>VLOOKUP(D122,KTARGD!$A$2:$D$5700,2,0)</f>
        <v>2039 </v>
      </c>
      <c r="D122" s="8">
        <v>3852269</v>
      </c>
      <c r="E122" s="8" t="s">
        <v>5156</v>
      </c>
      <c r="F122" s="8" t="s">
        <v>2426</v>
      </c>
      <c r="G122" s="12" t="str">
        <f>VLOOKUP(H122,KTARGD!$A$2:$D$5700,2,0)</f>
        <v>2039 </v>
      </c>
      <c r="H122" s="8">
        <v>3852247</v>
      </c>
      <c r="I122" s="8" t="s">
        <v>2774</v>
      </c>
      <c r="J122" s="8" t="s">
        <v>2681</v>
      </c>
    </row>
    <row r="123" spans="1:10" ht="13.5">
      <c r="A123" s="8">
        <f>2796+2337</f>
        <v>5133</v>
      </c>
      <c r="B123" s="15"/>
      <c r="C123" s="12" t="str">
        <f>VLOOKUP(D123,KTARGD!$A$2:$D$5700,2,0)</f>
        <v>2796 </v>
      </c>
      <c r="D123" s="8">
        <v>3652178</v>
      </c>
      <c r="E123" s="8" t="s">
        <v>1940</v>
      </c>
      <c r="F123" s="8" t="s">
        <v>5327</v>
      </c>
      <c r="G123" s="12" t="str">
        <f>VLOOKUP(H123,KTARGD!$A$2:$D$5700,2,0)</f>
        <v>2337 </v>
      </c>
      <c r="H123" s="8">
        <v>3652180</v>
      </c>
      <c r="I123" s="8" t="s">
        <v>1939</v>
      </c>
      <c r="J123" s="8" t="s">
        <v>2428</v>
      </c>
    </row>
    <row r="124" spans="1:10" ht="13.5">
      <c r="A124" s="8"/>
      <c r="B124" s="15"/>
      <c r="C124" s="12" t="str">
        <f>VLOOKUP(D124,KTARGD!$A$2:$D$5700,2,0)</f>
        <v>2470 </v>
      </c>
      <c r="D124" s="8">
        <v>3652177</v>
      </c>
      <c r="E124" s="8" t="s">
        <v>4135</v>
      </c>
      <c r="F124" s="8" t="s">
        <v>2429</v>
      </c>
      <c r="G124" s="12" t="str">
        <f>VLOOKUP(H124,KTARGD!$A$2:$D$5700,2,0)</f>
        <v>2677 </v>
      </c>
      <c r="H124" s="8">
        <v>3652189</v>
      </c>
      <c r="I124" s="8" t="s">
        <v>1941</v>
      </c>
      <c r="J124" s="8" t="s">
        <v>2429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87" r:id="rId1"/>
  <rowBreaks count="2" manualBreakCount="2">
    <brk id="52" max="255" man="1"/>
    <brk id="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001"/>
  <sheetViews>
    <sheetView zoomScalePageLayoutView="0" workbookViewId="0" topLeftCell="A131">
      <selection activeCell="C145" sqref="C145"/>
    </sheetView>
  </sheetViews>
  <sheetFormatPr defaultColWidth="9.00390625" defaultRowHeight="13.5"/>
  <cols>
    <col min="1" max="1" width="15.125" style="0" customWidth="1"/>
    <col min="2" max="2" width="7.125" style="9" bestFit="1" customWidth="1"/>
    <col min="3" max="3" width="24.25390625" style="0" customWidth="1"/>
    <col min="4" max="4" width="43.50390625" style="0" customWidth="1"/>
  </cols>
  <sheetData>
    <row r="1" spans="1:4" ht="13.5">
      <c r="A1" s="4" t="s">
        <v>4951</v>
      </c>
      <c r="B1" s="10" t="s">
        <v>3192</v>
      </c>
      <c r="C1" s="4" t="s">
        <v>1082</v>
      </c>
      <c r="D1" s="4" t="s">
        <v>1083</v>
      </c>
    </row>
    <row r="2" spans="1:4" ht="13.5">
      <c r="A2" s="1">
        <v>3123121</v>
      </c>
      <c r="B2" s="1" t="s">
        <v>2553</v>
      </c>
      <c r="C2" s="1" t="s">
        <v>7712</v>
      </c>
      <c r="D2" s="1" t="s">
        <v>2575</v>
      </c>
    </row>
    <row r="3" spans="1:4" ht="13.5">
      <c r="A3" s="2">
        <v>3207731</v>
      </c>
      <c r="B3" s="2" t="s">
        <v>2557</v>
      </c>
      <c r="C3" s="2" t="s">
        <v>2576</v>
      </c>
      <c r="D3" s="2" t="s">
        <v>2558</v>
      </c>
    </row>
    <row r="4" spans="1:4" ht="13.5">
      <c r="A4" s="1">
        <v>3211750</v>
      </c>
      <c r="B4" s="1" t="s">
        <v>2560</v>
      </c>
      <c r="C4" s="1" t="s">
        <v>5732</v>
      </c>
      <c r="D4" s="1" t="s">
        <v>2572</v>
      </c>
    </row>
    <row r="5" spans="1:4" ht="13.5">
      <c r="A5" s="2">
        <v>3211474</v>
      </c>
      <c r="B5" s="2" t="s">
        <v>2564</v>
      </c>
      <c r="C5" s="2" t="s">
        <v>7716</v>
      </c>
      <c r="D5" s="2" t="s">
        <v>2558</v>
      </c>
    </row>
    <row r="6" spans="1:4" ht="13.5">
      <c r="A6" s="1">
        <v>3118012</v>
      </c>
      <c r="B6" s="1" t="s">
        <v>2556</v>
      </c>
      <c r="C6" s="1" t="s">
        <v>7018</v>
      </c>
      <c r="D6" s="1" t="s">
        <v>2575</v>
      </c>
    </row>
    <row r="7" spans="1:4" ht="13.5">
      <c r="A7" s="2">
        <v>3310835</v>
      </c>
      <c r="B7" s="2" t="s">
        <v>2568</v>
      </c>
      <c r="C7" s="2" t="s">
        <v>7724</v>
      </c>
      <c r="D7" s="2" t="s">
        <v>2562</v>
      </c>
    </row>
    <row r="8" spans="1:4" ht="13.5">
      <c r="A8" s="1">
        <v>3212313</v>
      </c>
      <c r="B8" s="1" t="s">
        <v>2570</v>
      </c>
      <c r="C8" s="1" t="s">
        <v>7744</v>
      </c>
      <c r="D8" s="1" t="s">
        <v>2572</v>
      </c>
    </row>
    <row r="9" spans="1:4" ht="13.5">
      <c r="A9" s="2">
        <v>3117420</v>
      </c>
      <c r="B9" s="2" t="s">
        <v>2559</v>
      </c>
      <c r="C9" s="2" t="s">
        <v>4821</v>
      </c>
      <c r="D9" s="2" t="s">
        <v>7679</v>
      </c>
    </row>
    <row r="10" spans="1:4" ht="13.5">
      <c r="A10" s="1">
        <v>3117219</v>
      </c>
      <c r="B10" s="1" t="s">
        <v>2559</v>
      </c>
      <c r="C10" s="1" t="s">
        <v>7644</v>
      </c>
      <c r="D10" s="1" t="s">
        <v>7645</v>
      </c>
    </row>
    <row r="11" spans="1:4" ht="13.5">
      <c r="A11" s="2">
        <v>3416796</v>
      </c>
      <c r="B11" s="2" t="s">
        <v>2563</v>
      </c>
      <c r="C11" s="2" t="s">
        <v>2584</v>
      </c>
      <c r="D11" s="2" t="s">
        <v>2585</v>
      </c>
    </row>
    <row r="12" spans="1:4" ht="13.5">
      <c r="A12" s="1">
        <v>3309507</v>
      </c>
      <c r="B12" s="1" t="s">
        <v>2555</v>
      </c>
      <c r="C12" s="1" t="s">
        <v>7604</v>
      </c>
      <c r="D12" s="1" t="s">
        <v>7728</v>
      </c>
    </row>
    <row r="13" spans="1:4" ht="13.5">
      <c r="A13" s="2">
        <v>3416184</v>
      </c>
      <c r="B13" s="2" t="s">
        <v>2577</v>
      </c>
      <c r="C13" s="2" t="s">
        <v>7635</v>
      </c>
      <c r="D13" s="2" t="s">
        <v>7735</v>
      </c>
    </row>
    <row r="14" spans="1:4" ht="13.5">
      <c r="A14" s="1">
        <v>3310073</v>
      </c>
      <c r="B14" s="1" t="s">
        <v>2578</v>
      </c>
      <c r="C14" s="1" t="s">
        <v>7676</v>
      </c>
      <c r="D14" s="1" t="s">
        <v>2562</v>
      </c>
    </row>
    <row r="15" spans="1:4" ht="13.5">
      <c r="A15" s="2">
        <v>3310437</v>
      </c>
      <c r="B15" s="2" t="s">
        <v>2580</v>
      </c>
      <c r="C15" s="2" t="s">
        <v>2598</v>
      </c>
      <c r="D15" s="2" t="s">
        <v>2565</v>
      </c>
    </row>
    <row r="16" spans="1:4" ht="13.5">
      <c r="A16" s="1">
        <v>3208989</v>
      </c>
      <c r="B16" s="1" t="s">
        <v>2583</v>
      </c>
      <c r="C16" s="1" t="s">
        <v>5460</v>
      </c>
      <c r="D16" s="1" t="s">
        <v>2589</v>
      </c>
    </row>
    <row r="17" spans="1:4" ht="13.5">
      <c r="A17" s="2">
        <v>3116362</v>
      </c>
      <c r="B17" s="2" t="s">
        <v>2586</v>
      </c>
      <c r="C17" s="2" t="s">
        <v>5726</v>
      </c>
      <c r="D17" s="2" t="s">
        <v>3982</v>
      </c>
    </row>
    <row r="18" spans="1:4" ht="13.5">
      <c r="A18" s="1">
        <v>3802672</v>
      </c>
      <c r="B18" s="1" t="s">
        <v>2588</v>
      </c>
      <c r="C18" s="1" t="s">
        <v>4047</v>
      </c>
      <c r="D18" s="1" t="s">
        <v>2574</v>
      </c>
    </row>
    <row r="19" spans="1:4" ht="13.5">
      <c r="A19" s="2">
        <v>3211174</v>
      </c>
      <c r="B19" s="2" t="s">
        <v>2590</v>
      </c>
      <c r="C19" s="2" t="s">
        <v>2571</v>
      </c>
      <c r="D19" s="2" t="s">
        <v>2572</v>
      </c>
    </row>
    <row r="20" spans="1:4" ht="13.5">
      <c r="A20" s="1">
        <v>3208255</v>
      </c>
      <c r="B20" s="1" t="s">
        <v>2591</v>
      </c>
      <c r="C20" s="1" t="s">
        <v>7675</v>
      </c>
      <c r="D20" s="1" t="s">
        <v>2589</v>
      </c>
    </row>
    <row r="21" spans="1:4" ht="13.5">
      <c r="A21" s="2">
        <v>3211656</v>
      </c>
      <c r="B21" s="2" t="s">
        <v>2591</v>
      </c>
      <c r="C21" s="2" t="s">
        <v>2601</v>
      </c>
      <c r="D21" s="2" t="s">
        <v>2589</v>
      </c>
    </row>
    <row r="22" spans="1:4" ht="13.5">
      <c r="A22" s="1">
        <v>3121704</v>
      </c>
      <c r="B22" s="1" t="s">
        <v>2597</v>
      </c>
      <c r="C22" s="1" t="s">
        <v>7626</v>
      </c>
      <c r="D22" s="1" t="s">
        <v>2596</v>
      </c>
    </row>
    <row r="23" spans="1:4" ht="13.5">
      <c r="A23" s="2">
        <v>3417290</v>
      </c>
      <c r="B23" s="2" t="s">
        <v>2600</v>
      </c>
      <c r="C23" s="2" t="s">
        <v>7664</v>
      </c>
      <c r="D23" s="2" t="s">
        <v>2585</v>
      </c>
    </row>
    <row r="24" spans="1:4" ht="13.5">
      <c r="A24" s="1">
        <v>3417279</v>
      </c>
      <c r="B24" s="1" t="s">
        <v>2600</v>
      </c>
      <c r="C24" s="1" t="s">
        <v>7731</v>
      </c>
      <c r="D24" s="1" t="s">
        <v>2585</v>
      </c>
    </row>
    <row r="25" spans="1:4" ht="13.5">
      <c r="A25" s="2">
        <v>3208861</v>
      </c>
      <c r="B25" s="2" t="s">
        <v>7711</v>
      </c>
      <c r="C25" s="2" t="s">
        <v>7606</v>
      </c>
      <c r="D25" s="2" t="s">
        <v>2572</v>
      </c>
    </row>
    <row r="26" spans="1:4" ht="13.5">
      <c r="A26" s="1">
        <v>3310401</v>
      </c>
      <c r="B26" s="1" t="s">
        <v>7713</v>
      </c>
      <c r="C26" s="1" t="s">
        <v>3984</v>
      </c>
      <c r="D26" s="1" t="s">
        <v>2562</v>
      </c>
    </row>
    <row r="27" spans="1:4" ht="13.5">
      <c r="A27" s="2">
        <v>3310408</v>
      </c>
      <c r="B27" s="2" t="s">
        <v>7715</v>
      </c>
      <c r="C27" s="2" t="s">
        <v>391</v>
      </c>
      <c r="D27" s="2" t="s">
        <v>4881</v>
      </c>
    </row>
    <row r="28" spans="1:4" ht="13.5">
      <c r="A28" s="1">
        <v>3413096</v>
      </c>
      <c r="B28" s="1" t="s">
        <v>7717</v>
      </c>
      <c r="C28" s="1" t="s">
        <v>5722</v>
      </c>
      <c r="D28" s="1" t="s">
        <v>7735</v>
      </c>
    </row>
    <row r="29" spans="1:4" ht="13.5">
      <c r="A29" s="2">
        <v>3505342</v>
      </c>
      <c r="B29" s="2" t="s">
        <v>7718</v>
      </c>
      <c r="C29" s="2" t="s">
        <v>7629</v>
      </c>
      <c r="D29" s="2" t="s">
        <v>777</v>
      </c>
    </row>
    <row r="30" spans="1:4" ht="13.5">
      <c r="A30" s="1">
        <v>3118497</v>
      </c>
      <c r="B30" s="1" t="s">
        <v>7721</v>
      </c>
      <c r="C30" s="1" t="s">
        <v>293</v>
      </c>
      <c r="D30" s="1" t="s">
        <v>4147</v>
      </c>
    </row>
    <row r="31" spans="1:4" ht="13.5">
      <c r="A31" s="2">
        <v>3310722</v>
      </c>
      <c r="B31" s="2" t="s">
        <v>7723</v>
      </c>
      <c r="C31" s="2" t="s">
        <v>4874</v>
      </c>
      <c r="D31" s="2" t="s">
        <v>4881</v>
      </c>
    </row>
    <row r="32" spans="1:4" ht="13.5">
      <c r="A32" s="1">
        <v>3124394</v>
      </c>
      <c r="B32" s="1" t="s">
        <v>7723</v>
      </c>
      <c r="C32" s="1" t="s">
        <v>7680</v>
      </c>
      <c r="D32" s="1" t="s">
        <v>7710</v>
      </c>
    </row>
    <row r="33" spans="1:4" ht="13.5">
      <c r="A33" s="2">
        <v>3118834</v>
      </c>
      <c r="B33" s="2" t="s">
        <v>7727</v>
      </c>
      <c r="C33" s="2" t="s">
        <v>5735</v>
      </c>
      <c r="D33" s="2" t="s">
        <v>2596</v>
      </c>
    </row>
    <row r="34" spans="1:4" ht="13.5">
      <c r="A34" s="1">
        <v>3701846</v>
      </c>
      <c r="B34" s="1" t="s">
        <v>7729</v>
      </c>
      <c r="C34" s="1" t="s">
        <v>7749</v>
      </c>
      <c r="D34" s="1" t="s">
        <v>2852</v>
      </c>
    </row>
    <row r="35" spans="1:4" ht="13.5">
      <c r="A35" s="2">
        <v>3120020</v>
      </c>
      <c r="B35" s="2" t="s">
        <v>7730</v>
      </c>
      <c r="C35" s="2" t="s">
        <v>4816</v>
      </c>
      <c r="D35" s="2" t="s">
        <v>4817</v>
      </c>
    </row>
    <row r="36" spans="1:4" ht="13.5">
      <c r="A36" s="1">
        <v>3411666</v>
      </c>
      <c r="B36" s="1" t="s">
        <v>7732</v>
      </c>
      <c r="C36" s="1" t="s">
        <v>2566</v>
      </c>
      <c r="D36" s="1" t="s">
        <v>2567</v>
      </c>
    </row>
    <row r="37" spans="1:4" ht="13.5">
      <c r="A37" s="2">
        <v>3702169</v>
      </c>
      <c r="B37" s="2" t="s">
        <v>7734</v>
      </c>
      <c r="C37" s="2" t="s">
        <v>3006</v>
      </c>
      <c r="D37" s="2" t="s">
        <v>2569</v>
      </c>
    </row>
    <row r="38" spans="1:4" ht="13.5">
      <c r="A38" s="1">
        <v>3703013</v>
      </c>
      <c r="B38" s="1" t="s">
        <v>7734</v>
      </c>
      <c r="C38" s="1" t="s">
        <v>7650</v>
      </c>
      <c r="D38" s="1" t="s">
        <v>2569</v>
      </c>
    </row>
    <row r="39" spans="1:4" ht="13.5">
      <c r="A39" s="2">
        <v>3413838</v>
      </c>
      <c r="B39" s="2" t="s">
        <v>7739</v>
      </c>
      <c r="C39" s="2" t="s">
        <v>7714</v>
      </c>
      <c r="D39" s="2" t="s">
        <v>2585</v>
      </c>
    </row>
    <row r="40" spans="1:4" ht="13.5">
      <c r="A40" s="1">
        <v>3209584</v>
      </c>
      <c r="B40" s="1" t="s">
        <v>7741</v>
      </c>
      <c r="C40" s="1" t="s">
        <v>2177</v>
      </c>
      <c r="D40" s="1" t="s">
        <v>7607</v>
      </c>
    </row>
    <row r="41" spans="1:4" ht="13.5">
      <c r="A41" s="2">
        <v>3309747</v>
      </c>
      <c r="B41" s="2" t="s">
        <v>7742</v>
      </c>
      <c r="C41" s="2" t="s">
        <v>7623</v>
      </c>
      <c r="D41" s="2" t="s">
        <v>2599</v>
      </c>
    </row>
    <row r="42" spans="1:4" ht="13.5">
      <c r="A42" s="1">
        <v>3310097</v>
      </c>
      <c r="B42" s="1" t="s">
        <v>380</v>
      </c>
      <c r="C42" s="1" t="s">
        <v>7666</v>
      </c>
      <c r="D42" s="1" t="s">
        <v>7667</v>
      </c>
    </row>
    <row r="43" spans="1:4" ht="13.5">
      <c r="A43" s="2">
        <v>3208512</v>
      </c>
      <c r="B43" s="2" t="s">
        <v>380</v>
      </c>
      <c r="C43" s="2" t="s">
        <v>7688</v>
      </c>
      <c r="D43" s="2" t="s">
        <v>7607</v>
      </c>
    </row>
    <row r="44" spans="1:4" ht="13.5">
      <c r="A44" s="1">
        <v>3208785</v>
      </c>
      <c r="B44" s="1" t="s">
        <v>7748</v>
      </c>
      <c r="C44" s="1" t="s">
        <v>7616</v>
      </c>
      <c r="D44" s="1" t="s">
        <v>2558</v>
      </c>
    </row>
    <row r="45" spans="1:4" ht="13.5">
      <c r="A45" s="2">
        <v>3310358</v>
      </c>
      <c r="B45" s="2" t="s">
        <v>7599</v>
      </c>
      <c r="C45" s="2" t="s">
        <v>7637</v>
      </c>
      <c r="D45" s="2" t="s">
        <v>2562</v>
      </c>
    </row>
    <row r="46" spans="1:4" ht="13.5">
      <c r="A46" s="1">
        <v>3309737</v>
      </c>
      <c r="B46" s="1" t="s">
        <v>7599</v>
      </c>
      <c r="C46" s="1" t="s">
        <v>5702</v>
      </c>
      <c r="D46" s="1" t="s">
        <v>2565</v>
      </c>
    </row>
    <row r="47" spans="1:4" ht="13.5">
      <c r="A47" s="2">
        <v>3701914</v>
      </c>
      <c r="B47" s="2" t="s">
        <v>7603</v>
      </c>
      <c r="C47" s="2" t="s">
        <v>7657</v>
      </c>
      <c r="D47" s="2" t="s">
        <v>2569</v>
      </c>
    </row>
    <row r="48" spans="1:4" ht="13.5">
      <c r="A48" s="1">
        <v>3122101</v>
      </c>
      <c r="B48" s="1" t="s">
        <v>7605</v>
      </c>
      <c r="C48" s="1" t="s">
        <v>2147</v>
      </c>
      <c r="D48" s="1" t="s">
        <v>4817</v>
      </c>
    </row>
    <row r="49" spans="1:4" ht="13.5">
      <c r="A49" s="2">
        <v>3802670</v>
      </c>
      <c r="B49" s="2" t="s">
        <v>7608</v>
      </c>
      <c r="C49" s="2" t="s">
        <v>7654</v>
      </c>
      <c r="D49" s="2" t="s">
        <v>2574</v>
      </c>
    </row>
    <row r="50" spans="1:4" ht="13.5">
      <c r="A50" s="1">
        <v>3311268</v>
      </c>
      <c r="B50" s="1" t="s">
        <v>7609</v>
      </c>
      <c r="C50" s="1" t="s">
        <v>2581</v>
      </c>
      <c r="D50" s="1" t="s">
        <v>2582</v>
      </c>
    </row>
    <row r="51" spans="1:4" ht="13.5">
      <c r="A51" s="2">
        <v>3209974</v>
      </c>
      <c r="B51" s="2" t="s">
        <v>7611</v>
      </c>
      <c r="C51" s="2" t="s">
        <v>7019</v>
      </c>
      <c r="D51" s="2" t="s">
        <v>7020</v>
      </c>
    </row>
    <row r="52" spans="1:4" ht="13.5">
      <c r="A52" s="1">
        <v>3118633</v>
      </c>
      <c r="B52" s="1" t="s">
        <v>7614</v>
      </c>
      <c r="C52" s="1" t="s">
        <v>7652</v>
      </c>
      <c r="D52" s="1" t="s">
        <v>7710</v>
      </c>
    </row>
    <row r="53" spans="1:4" ht="13.5">
      <c r="A53" s="2">
        <v>3411023</v>
      </c>
      <c r="B53" s="2" t="s">
        <v>7615</v>
      </c>
      <c r="C53" s="2" t="s">
        <v>2579</v>
      </c>
      <c r="D53" s="2" t="s">
        <v>2554</v>
      </c>
    </row>
    <row r="54" spans="1:4" ht="13.5">
      <c r="A54" s="1">
        <v>3210901</v>
      </c>
      <c r="B54" s="1" t="s">
        <v>7618</v>
      </c>
      <c r="C54" s="1" t="s">
        <v>7016</v>
      </c>
      <c r="D54" s="1" t="s">
        <v>2558</v>
      </c>
    </row>
    <row r="55" spans="1:4" ht="13.5">
      <c r="A55" s="2">
        <v>3118534</v>
      </c>
      <c r="B55" s="2" t="s">
        <v>7619</v>
      </c>
      <c r="C55" s="2" t="s">
        <v>379</v>
      </c>
      <c r="D55" s="2" t="s">
        <v>2575</v>
      </c>
    </row>
    <row r="56" spans="1:4" ht="13.5">
      <c r="A56" s="1">
        <v>3208756</v>
      </c>
      <c r="B56" s="1" t="s">
        <v>7621</v>
      </c>
      <c r="C56" s="1" t="s">
        <v>7743</v>
      </c>
      <c r="D56" s="1" t="s">
        <v>2558</v>
      </c>
    </row>
    <row r="57" spans="1:4" ht="13.5">
      <c r="A57" s="2">
        <v>3122135</v>
      </c>
      <c r="B57" s="2" t="s">
        <v>7622</v>
      </c>
      <c r="C57" s="2" t="s">
        <v>3004</v>
      </c>
      <c r="D57" s="2" t="s">
        <v>5447</v>
      </c>
    </row>
    <row r="58" spans="1:4" ht="13.5">
      <c r="A58" s="1">
        <v>3209326</v>
      </c>
      <c r="B58" s="1" t="s">
        <v>7624</v>
      </c>
      <c r="C58" s="1" t="s">
        <v>7686</v>
      </c>
      <c r="D58" s="1" t="s">
        <v>2558</v>
      </c>
    </row>
    <row r="59" spans="1:4" ht="13.5">
      <c r="A59" s="2">
        <v>3603489</v>
      </c>
      <c r="B59" s="2" t="s">
        <v>7625</v>
      </c>
      <c r="C59" s="2" t="s">
        <v>4009</v>
      </c>
      <c r="D59" s="2" t="s">
        <v>7671</v>
      </c>
    </row>
    <row r="60" spans="1:4" ht="13.5">
      <c r="A60" s="1">
        <v>3602119</v>
      </c>
      <c r="B60" s="1" t="s">
        <v>7625</v>
      </c>
      <c r="C60" s="1" t="s">
        <v>400</v>
      </c>
      <c r="D60" s="1" t="s">
        <v>7671</v>
      </c>
    </row>
    <row r="61" spans="1:4" ht="13.5">
      <c r="A61" s="2">
        <v>3118460</v>
      </c>
      <c r="B61" s="2" t="s">
        <v>7628</v>
      </c>
      <c r="C61" s="2" t="s">
        <v>7737</v>
      </c>
      <c r="D61" s="2" t="s">
        <v>7738</v>
      </c>
    </row>
    <row r="62" spans="1:4" ht="13.5">
      <c r="A62" s="1">
        <v>3212763</v>
      </c>
      <c r="B62" s="1" t="s">
        <v>7631</v>
      </c>
      <c r="C62" s="1" t="s">
        <v>1379</v>
      </c>
      <c r="D62" s="1" t="s">
        <v>2572</v>
      </c>
    </row>
    <row r="63" spans="1:4" ht="13.5">
      <c r="A63" s="2">
        <v>3212358</v>
      </c>
      <c r="B63" s="2" t="s">
        <v>7634</v>
      </c>
      <c r="C63" s="2" t="s">
        <v>7022</v>
      </c>
      <c r="D63" s="2" t="s">
        <v>3802</v>
      </c>
    </row>
    <row r="64" spans="1:4" ht="13.5">
      <c r="A64" s="1">
        <v>3602040</v>
      </c>
      <c r="B64" s="1" t="s">
        <v>7636</v>
      </c>
      <c r="C64" s="1" t="s">
        <v>7600</v>
      </c>
      <c r="D64" s="1" t="s">
        <v>7720</v>
      </c>
    </row>
    <row r="65" spans="1:4" ht="13.5">
      <c r="A65" s="2">
        <v>3209267</v>
      </c>
      <c r="B65" s="2" t="s">
        <v>7636</v>
      </c>
      <c r="C65" s="2" t="s">
        <v>2162</v>
      </c>
      <c r="D65" s="2" t="s">
        <v>2558</v>
      </c>
    </row>
    <row r="66" spans="1:4" ht="13.5">
      <c r="A66" s="1">
        <v>3208488</v>
      </c>
      <c r="B66" s="1" t="s">
        <v>7641</v>
      </c>
      <c r="C66" s="1" t="s">
        <v>385</v>
      </c>
      <c r="D66" s="1" t="s">
        <v>2558</v>
      </c>
    </row>
    <row r="67" spans="1:4" ht="13.5">
      <c r="A67" s="2">
        <v>3310604</v>
      </c>
      <c r="B67" s="2" t="s">
        <v>7643</v>
      </c>
      <c r="C67" s="2" t="s">
        <v>3121</v>
      </c>
      <c r="D67" s="2" t="s">
        <v>7728</v>
      </c>
    </row>
    <row r="68" spans="1:4" ht="13.5">
      <c r="A68" s="1">
        <v>3209636</v>
      </c>
      <c r="B68" s="1" t="s">
        <v>7646</v>
      </c>
      <c r="C68" s="1" t="s">
        <v>7602</v>
      </c>
      <c r="D68" s="1" t="s">
        <v>2558</v>
      </c>
    </row>
    <row r="69" spans="1:4" ht="13.5">
      <c r="A69" s="2">
        <v>3208789</v>
      </c>
      <c r="B69" s="2" t="s">
        <v>7649</v>
      </c>
      <c r="C69" s="2" t="s">
        <v>7007</v>
      </c>
      <c r="D69" s="2" t="s">
        <v>2558</v>
      </c>
    </row>
    <row r="70" spans="1:4" ht="13.5">
      <c r="A70" s="1">
        <v>3121000</v>
      </c>
      <c r="B70" s="1" t="s">
        <v>7649</v>
      </c>
      <c r="C70" s="1" t="s">
        <v>1104</v>
      </c>
      <c r="D70" s="1" t="s">
        <v>4147</v>
      </c>
    </row>
    <row r="71" spans="1:4" ht="13.5">
      <c r="A71" s="2">
        <v>3502961</v>
      </c>
      <c r="B71" s="2" t="s">
        <v>7653</v>
      </c>
      <c r="C71" s="2" t="s">
        <v>7725</v>
      </c>
      <c r="D71" s="2" t="s">
        <v>7726</v>
      </c>
    </row>
    <row r="72" spans="1:4" ht="13.5">
      <c r="A72" s="1">
        <v>3416053</v>
      </c>
      <c r="B72" s="1" t="s">
        <v>7655</v>
      </c>
      <c r="C72" s="1" t="s">
        <v>3116</v>
      </c>
      <c r="D72" s="1" t="s">
        <v>2554</v>
      </c>
    </row>
    <row r="73" spans="1:4" ht="13.5">
      <c r="A73" s="2">
        <v>3123733</v>
      </c>
      <c r="B73" s="2" t="s">
        <v>7656</v>
      </c>
      <c r="C73" s="2" t="s">
        <v>5458</v>
      </c>
      <c r="D73" s="2" t="s">
        <v>7710</v>
      </c>
    </row>
    <row r="74" spans="1:4" ht="13.5">
      <c r="A74" s="1">
        <v>3119568</v>
      </c>
      <c r="B74" s="1" t="s">
        <v>7659</v>
      </c>
      <c r="C74" s="1" t="s">
        <v>4175</v>
      </c>
      <c r="D74" s="1" t="s">
        <v>3799</v>
      </c>
    </row>
    <row r="75" spans="1:4" ht="13.5">
      <c r="A75" s="2">
        <v>3117324</v>
      </c>
      <c r="B75" s="2" t="s">
        <v>384</v>
      </c>
      <c r="C75" s="2" t="s">
        <v>5719</v>
      </c>
      <c r="D75" s="2" t="s">
        <v>5720</v>
      </c>
    </row>
    <row r="76" spans="1:4" ht="13.5">
      <c r="A76" s="1">
        <v>3309789</v>
      </c>
      <c r="B76" s="1" t="s">
        <v>7661</v>
      </c>
      <c r="C76" s="1" t="s">
        <v>5704</v>
      </c>
      <c r="D76" s="1" t="s">
        <v>7008</v>
      </c>
    </row>
    <row r="77" spans="1:4" ht="13.5">
      <c r="A77" s="2">
        <v>3310540</v>
      </c>
      <c r="B77" s="2" t="s">
        <v>7663</v>
      </c>
      <c r="C77" s="2" t="s">
        <v>398</v>
      </c>
      <c r="D77" s="2" t="s">
        <v>5463</v>
      </c>
    </row>
    <row r="78" spans="1:4" ht="13.5">
      <c r="A78" s="1">
        <v>3117392</v>
      </c>
      <c r="B78" s="1" t="s">
        <v>7665</v>
      </c>
      <c r="C78" s="1" t="s">
        <v>5751</v>
      </c>
      <c r="D78" s="1" t="s">
        <v>7733</v>
      </c>
    </row>
    <row r="79" spans="1:4" ht="13.5">
      <c r="A79" s="2">
        <v>3603937</v>
      </c>
      <c r="B79" s="2" t="s">
        <v>7668</v>
      </c>
      <c r="C79" s="2" t="s">
        <v>1375</v>
      </c>
      <c r="D79" s="2" t="s">
        <v>1376</v>
      </c>
    </row>
    <row r="80" spans="1:4" ht="13.5">
      <c r="A80" s="1">
        <v>3603938</v>
      </c>
      <c r="B80" s="1" t="s">
        <v>7668</v>
      </c>
      <c r="C80" s="1" t="s">
        <v>1378</v>
      </c>
      <c r="D80" s="1" t="s">
        <v>1376</v>
      </c>
    </row>
    <row r="81" spans="1:4" ht="13.5">
      <c r="A81" s="2">
        <v>3310006</v>
      </c>
      <c r="B81" s="2" t="s">
        <v>7672</v>
      </c>
      <c r="C81" s="2" t="s">
        <v>5462</v>
      </c>
      <c r="D81" s="2" t="s">
        <v>5463</v>
      </c>
    </row>
    <row r="82" spans="1:4" ht="13.5">
      <c r="A82" s="1">
        <v>3124097</v>
      </c>
      <c r="B82" s="1" t="s">
        <v>7673</v>
      </c>
      <c r="C82" s="1" t="s">
        <v>3002</v>
      </c>
      <c r="D82" s="1" t="s">
        <v>2575</v>
      </c>
    </row>
    <row r="83" spans="1:4" ht="13.5">
      <c r="A83" s="2">
        <v>3309559</v>
      </c>
      <c r="B83" s="2" t="s">
        <v>7674</v>
      </c>
      <c r="C83" s="2" t="s">
        <v>7002</v>
      </c>
      <c r="D83" s="2" t="s">
        <v>7003</v>
      </c>
    </row>
    <row r="84" spans="1:4" ht="13.5">
      <c r="A84" s="1">
        <v>3118221</v>
      </c>
      <c r="B84" s="1" t="s">
        <v>389</v>
      </c>
      <c r="C84" s="1" t="s">
        <v>3991</v>
      </c>
      <c r="D84" s="1" t="s">
        <v>5453</v>
      </c>
    </row>
    <row r="85" spans="1:4" ht="13.5">
      <c r="A85" s="2">
        <v>3124631</v>
      </c>
      <c r="B85" s="2" t="s">
        <v>7677</v>
      </c>
      <c r="C85" s="2" t="s">
        <v>1377</v>
      </c>
      <c r="D85" s="2" t="s">
        <v>3017</v>
      </c>
    </row>
    <row r="86" spans="1:4" ht="13.5">
      <c r="A86" s="1">
        <v>3208825</v>
      </c>
      <c r="B86" s="1" t="s">
        <v>2507</v>
      </c>
      <c r="C86" s="1" t="s">
        <v>2592</v>
      </c>
      <c r="D86" s="1" t="s">
        <v>2558</v>
      </c>
    </row>
    <row r="87" spans="1:4" ht="13.5">
      <c r="A87" s="2">
        <v>3701954</v>
      </c>
      <c r="B87" s="2" t="s">
        <v>7681</v>
      </c>
      <c r="C87" s="2" t="s">
        <v>1071</v>
      </c>
      <c r="D87" s="2" t="s">
        <v>2569</v>
      </c>
    </row>
    <row r="88" spans="1:4" ht="13.5">
      <c r="A88" s="1">
        <v>3412943</v>
      </c>
      <c r="B88" s="1" t="s">
        <v>7682</v>
      </c>
      <c r="C88" s="1" t="s">
        <v>4166</v>
      </c>
      <c r="D88" s="1" t="s">
        <v>2567</v>
      </c>
    </row>
    <row r="89" spans="1:4" ht="13.5">
      <c r="A89" s="2">
        <v>3309763</v>
      </c>
      <c r="B89" s="2" t="s">
        <v>7685</v>
      </c>
      <c r="C89" s="2" t="s">
        <v>4812</v>
      </c>
      <c r="D89" s="2" t="s">
        <v>7008</v>
      </c>
    </row>
    <row r="90" spans="1:4" ht="13.5">
      <c r="A90" s="1">
        <v>3310939</v>
      </c>
      <c r="B90" s="1" t="s">
        <v>7687</v>
      </c>
      <c r="C90" s="1" t="s">
        <v>5708</v>
      </c>
      <c r="D90" s="1" t="s">
        <v>5463</v>
      </c>
    </row>
    <row r="91" spans="1:4" ht="13.5">
      <c r="A91" s="2">
        <v>3410883</v>
      </c>
      <c r="B91" s="2" t="s">
        <v>7689</v>
      </c>
      <c r="C91" s="2" t="s">
        <v>7627</v>
      </c>
      <c r="D91" s="2" t="s">
        <v>2567</v>
      </c>
    </row>
    <row r="92" spans="1:4" ht="13.5">
      <c r="A92" s="1">
        <v>3310395</v>
      </c>
      <c r="B92" s="1" t="s">
        <v>393</v>
      </c>
      <c r="C92" s="1" t="s">
        <v>2165</v>
      </c>
      <c r="D92" s="1" t="s">
        <v>7728</v>
      </c>
    </row>
    <row r="93" spans="1:4" ht="13.5">
      <c r="A93" s="2">
        <v>3701948</v>
      </c>
      <c r="B93" s="2" t="s">
        <v>7000</v>
      </c>
      <c r="C93" s="2" t="s">
        <v>4495</v>
      </c>
      <c r="D93" s="2" t="s">
        <v>7658</v>
      </c>
    </row>
    <row r="94" spans="1:4" ht="13.5">
      <c r="A94" s="1">
        <v>3603536</v>
      </c>
      <c r="B94" s="1" t="s">
        <v>7001</v>
      </c>
      <c r="C94" s="1" t="s">
        <v>4044</v>
      </c>
      <c r="D94" s="1" t="s">
        <v>7671</v>
      </c>
    </row>
    <row r="95" spans="1:4" ht="13.5">
      <c r="A95" s="2">
        <v>3503824</v>
      </c>
      <c r="B95" s="2" t="s">
        <v>7004</v>
      </c>
      <c r="C95" s="2" t="s">
        <v>3819</v>
      </c>
      <c r="D95" s="2" t="s">
        <v>3117</v>
      </c>
    </row>
    <row r="96" spans="1:4" ht="13.5">
      <c r="A96" s="1">
        <v>3603476</v>
      </c>
      <c r="B96" s="1" t="s">
        <v>7005</v>
      </c>
      <c r="C96" s="1" t="s">
        <v>7719</v>
      </c>
      <c r="D96" s="1" t="s">
        <v>7720</v>
      </c>
    </row>
    <row r="97" spans="1:4" ht="13.5">
      <c r="A97" s="2">
        <v>3118634</v>
      </c>
      <c r="B97" s="2" t="s">
        <v>7006</v>
      </c>
      <c r="C97" s="2" t="s">
        <v>5699</v>
      </c>
      <c r="D97" s="2" t="s">
        <v>2575</v>
      </c>
    </row>
    <row r="98" spans="1:4" ht="13.5">
      <c r="A98" s="1">
        <v>3504515</v>
      </c>
      <c r="B98" s="1" t="s">
        <v>2515</v>
      </c>
      <c r="C98" s="1" t="s">
        <v>4099</v>
      </c>
      <c r="D98" s="1" t="s">
        <v>7726</v>
      </c>
    </row>
    <row r="99" spans="1:4" ht="13.5">
      <c r="A99" s="2">
        <v>3120907</v>
      </c>
      <c r="B99" s="2" t="s">
        <v>7009</v>
      </c>
      <c r="C99" s="2" t="s">
        <v>6948</v>
      </c>
      <c r="D99" s="2" t="s">
        <v>7645</v>
      </c>
    </row>
    <row r="100" spans="1:4" ht="13.5">
      <c r="A100" s="1">
        <v>3117394</v>
      </c>
      <c r="B100" s="1" t="s">
        <v>7012</v>
      </c>
      <c r="C100" s="1" t="s">
        <v>390</v>
      </c>
      <c r="D100" s="1" t="s">
        <v>7738</v>
      </c>
    </row>
    <row r="101" spans="1:4" ht="13.5">
      <c r="A101" s="2">
        <v>3601989</v>
      </c>
      <c r="B101" s="2" t="s">
        <v>7013</v>
      </c>
      <c r="C101" s="2" t="s">
        <v>7010</v>
      </c>
      <c r="D101" s="2" t="s">
        <v>7011</v>
      </c>
    </row>
    <row r="102" spans="1:4" ht="13.5">
      <c r="A102" s="1">
        <v>3311097</v>
      </c>
      <c r="B102" s="1" t="s">
        <v>7015</v>
      </c>
      <c r="C102" s="1" t="s">
        <v>5741</v>
      </c>
      <c r="D102" s="1" t="s">
        <v>5742</v>
      </c>
    </row>
    <row r="103" spans="1:4" ht="13.5">
      <c r="A103" s="2">
        <v>3118553</v>
      </c>
      <c r="B103" s="2" t="s">
        <v>7017</v>
      </c>
      <c r="C103" s="2" t="s">
        <v>395</v>
      </c>
      <c r="D103" s="2" t="s">
        <v>4000</v>
      </c>
    </row>
    <row r="104" spans="1:4" ht="13.5">
      <c r="A104" s="1">
        <v>3311206</v>
      </c>
      <c r="B104" s="1" t="s">
        <v>394</v>
      </c>
      <c r="C104" s="1" t="s">
        <v>5450</v>
      </c>
      <c r="D104" s="1" t="s">
        <v>7728</v>
      </c>
    </row>
    <row r="105" spans="1:4" ht="13.5">
      <c r="A105" s="2">
        <v>3210627</v>
      </c>
      <c r="B105" s="2" t="s">
        <v>7021</v>
      </c>
      <c r="C105" s="2" t="s">
        <v>2191</v>
      </c>
      <c r="D105" s="2" t="s">
        <v>2558</v>
      </c>
    </row>
    <row r="106" spans="1:4" ht="13.5">
      <c r="A106" s="1">
        <v>3310813</v>
      </c>
      <c r="B106" s="1" t="s">
        <v>7024</v>
      </c>
      <c r="C106" s="1" t="s">
        <v>721</v>
      </c>
      <c r="D106" s="1" t="s">
        <v>722</v>
      </c>
    </row>
    <row r="107" spans="1:4" ht="13.5">
      <c r="A107" s="2">
        <v>3212762</v>
      </c>
      <c r="B107" s="2" t="s">
        <v>7025</v>
      </c>
      <c r="C107" s="2" t="s">
        <v>1391</v>
      </c>
      <c r="D107" s="2" t="s">
        <v>2572</v>
      </c>
    </row>
    <row r="108" spans="1:4" ht="13.5">
      <c r="A108" s="1">
        <v>3118922</v>
      </c>
      <c r="B108" s="1" t="s">
        <v>7026</v>
      </c>
      <c r="C108" s="1" t="s">
        <v>745</v>
      </c>
      <c r="D108" s="1" t="s">
        <v>746</v>
      </c>
    </row>
    <row r="109" spans="1:4" ht="13.5">
      <c r="A109" s="2">
        <v>3312598</v>
      </c>
      <c r="B109" s="2" t="s">
        <v>7027</v>
      </c>
      <c r="C109" s="2" t="s">
        <v>5903</v>
      </c>
      <c r="D109" s="2" t="s">
        <v>2562</v>
      </c>
    </row>
    <row r="110" spans="1:4" ht="13.5">
      <c r="A110" s="1">
        <v>3124898</v>
      </c>
      <c r="B110" s="1" t="s">
        <v>7028</v>
      </c>
      <c r="C110" s="1" t="s">
        <v>5743</v>
      </c>
      <c r="D110" s="1" t="s">
        <v>7710</v>
      </c>
    </row>
    <row r="111" spans="1:4" ht="13.5">
      <c r="A111" s="2">
        <v>3802832</v>
      </c>
      <c r="B111" s="2" t="s">
        <v>4869</v>
      </c>
      <c r="C111" s="2" t="s">
        <v>4023</v>
      </c>
      <c r="D111" s="2" t="s">
        <v>2574</v>
      </c>
    </row>
    <row r="112" spans="1:4" ht="13.5">
      <c r="A112" s="1">
        <v>3310379</v>
      </c>
      <c r="B112" s="1" t="s">
        <v>4871</v>
      </c>
      <c r="C112" s="1" t="s">
        <v>4170</v>
      </c>
      <c r="D112" s="1" t="s">
        <v>4881</v>
      </c>
    </row>
    <row r="113" spans="1:4" ht="13.5">
      <c r="A113" s="2">
        <v>3309267</v>
      </c>
      <c r="B113" s="2" t="s">
        <v>4873</v>
      </c>
      <c r="C113" s="2" t="s">
        <v>2561</v>
      </c>
      <c r="D113" s="2" t="s">
        <v>2562</v>
      </c>
    </row>
    <row r="114" spans="1:4" ht="13.5">
      <c r="A114" s="1">
        <v>3502743</v>
      </c>
      <c r="B114" s="1" t="s">
        <v>4875</v>
      </c>
      <c r="C114" s="1" t="s">
        <v>5490</v>
      </c>
      <c r="D114" s="1" t="s">
        <v>3117</v>
      </c>
    </row>
    <row r="115" spans="1:4" ht="13.5">
      <c r="A115" s="2">
        <v>3121071</v>
      </c>
      <c r="B115" s="2" t="s">
        <v>4877</v>
      </c>
      <c r="C115" s="2" t="s">
        <v>5452</v>
      </c>
      <c r="D115" s="2" t="s">
        <v>5453</v>
      </c>
    </row>
    <row r="116" spans="1:4" ht="13.5">
      <c r="A116" s="1">
        <v>3310127</v>
      </c>
      <c r="B116" s="1" t="s">
        <v>4879</v>
      </c>
      <c r="C116" s="1" t="s">
        <v>2049</v>
      </c>
      <c r="D116" s="1" t="s">
        <v>2565</v>
      </c>
    </row>
    <row r="117" spans="1:4" ht="13.5">
      <c r="A117" s="2">
        <v>3411616</v>
      </c>
      <c r="B117" s="2" t="s">
        <v>4879</v>
      </c>
      <c r="C117" s="2" t="s">
        <v>2724</v>
      </c>
      <c r="D117" s="2" t="s">
        <v>6981</v>
      </c>
    </row>
    <row r="118" spans="1:4" ht="13.5">
      <c r="A118" s="1">
        <v>3312478</v>
      </c>
      <c r="B118" s="1" t="s">
        <v>5448</v>
      </c>
      <c r="C118" s="1" t="s">
        <v>1053</v>
      </c>
      <c r="D118" s="1" t="s">
        <v>2582</v>
      </c>
    </row>
    <row r="119" spans="1:4" ht="13.5">
      <c r="A119" s="2">
        <v>3414638</v>
      </c>
      <c r="B119" s="2" t="s">
        <v>397</v>
      </c>
      <c r="C119" s="2" t="s">
        <v>4018</v>
      </c>
      <c r="D119" s="2" t="s">
        <v>4019</v>
      </c>
    </row>
    <row r="120" spans="1:4" ht="13.5">
      <c r="A120" s="1">
        <v>3602825</v>
      </c>
      <c r="B120" s="1" t="s">
        <v>5449</v>
      </c>
      <c r="C120" s="1" t="s">
        <v>383</v>
      </c>
      <c r="D120" s="1" t="s">
        <v>7011</v>
      </c>
    </row>
    <row r="121" spans="1:4" ht="13.5">
      <c r="A121" s="2">
        <v>3209583</v>
      </c>
      <c r="B121" s="2" t="s">
        <v>5451</v>
      </c>
      <c r="C121" s="2" t="s">
        <v>4037</v>
      </c>
      <c r="D121" s="2" t="s">
        <v>7607</v>
      </c>
    </row>
    <row r="122" spans="1:4" ht="13.5">
      <c r="A122" s="1">
        <v>3410995</v>
      </c>
      <c r="B122" s="1" t="s">
        <v>5454</v>
      </c>
      <c r="C122" s="1" t="s">
        <v>7639</v>
      </c>
      <c r="D122" s="1" t="s">
        <v>7640</v>
      </c>
    </row>
    <row r="123" spans="1:4" ht="13.5">
      <c r="A123" s="2">
        <v>3603534</v>
      </c>
      <c r="B123" s="2" t="s">
        <v>5457</v>
      </c>
      <c r="C123" s="2" t="s">
        <v>5753</v>
      </c>
      <c r="D123" s="2" t="s">
        <v>7671</v>
      </c>
    </row>
    <row r="124" spans="1:4" ht="13.5">
      <c r="A124" s="1">
        <v>3503136</v>
      </c>
      <c r="B124" s="1" t="s">
        <v>5459</v>
      </c>
      <c r="C124" s="1" t="s">
        <v>4074</v>
      </c>
      <c r="D124" s="1" t="s">
        <v>4075</v>
      </c>
    </row>
    <row r="125" spans="1:4" ht="13.5">
      <c r="A125" s="2">
        <v>3118855</v>
      </c>
      <c r="B125" s="2" t="s">
        <v>399</v>
      </c>
      <c r="C125" s="2" t="s">
        <v>5700</v>
      </c>
      <c r="D125" s="2" t="s">
        <v>2575</v>
      </c>
    </row>
    <row r="126" spans="1:4" ht="13.5">
      <c r="A126" s="1">
        <v>3503499</v>
      </c>
      <c r="B126" s="1" t="s">
        <v>399</v>
      </c>
      <c r="C126" s="1" t="s">
        <v>308</v>
      </c>
      <c r="D126" s="1" t="s">
        <v>4035</v>
      </c>
    </row>
    <row r="127" spans="1:4" ht="13.5">
      <c r="A127" s="2">
        <v>3504108</v>
      </c>
      <c r="B127" s="2" t="s">
        <v>399</v>
      </c>
      <c r="C127" s="2" t="s">
        <v>1057</v>
      </c>
      <c r="D127" s="2" t="s">
        <v>4035</v>
      </c>
    </row>
    <row r="128" spans="1:4" ht="13.5">
      <c r="A128" s="1">
        <v>3503028</v>
      </c>
      <c r="B128" s="1" t="s">
        <v>3001</v>
      </c>
      <c r="C128" s="1" t="s">
        <v>4148</v>
      </c>
      <c r="D128" s="1" t="s">
        <v>7726</v>
      </c>
    </row>
    <row r="129" spans="1:4" ht="13.5">
      <c r="A129" s="2">
        <v>3120000</v>
      </c>
      <c r="B129" s="2" t="s">
        <v>3003</v>
      </c>
      <c r="C129" s="2" t="s">
        <v>3989</v>
      </c>
      <c r="D129" s="2" t="s">
        <v>7738</v>
      </c>
    </row>
    <row r="130" spans="1:4" ht="13.5">
      <c r="A130" s="1">
        <v>3122488</v>
      </c>
      <c r="B130" s="1" t="s">
        <v>3005</v>
      </c>
      <c r="C130" s="1" t="s">
        <v>4667</v>
      </c>
      <c r="D130" s="1" t="s">
        <v>7613</v>
      </c>
    </row>
    <row r="131" spans="1:4" ht="13.5">
      <c r="A131" s="2">
        <v>3311200</v>
      </c>
      <c r="B131" s="2" t="s">
        <v>3007</v>
      </c>
      <c r="C131" s="2" t="s">
        <v>1073</v>
      </c>
      <c r="D131" s="2" t="s">
        <v>1074</v>
      </c>
    </row>
    <row r="132" spans="1:4" ht="13.5">
      <c r="A132" s="1">
        <v>3414851</v>
      </c>
      <c r="B132" s="1" t="s">
        <v>3007</v>
      </c>
      <c r="C132" s="1" t="s">
        <v>4872</v>
      </c>
      <c r="D132" s="1" t="s">
        <v>7735</v>
      </c>
    </row>
    <row r="133" spans="1:4" ht="13.5">
      <c r="A133" s="2">
        <v>3210139</v>
      </c>
      <c r="B133" s="2" t="s">
        <v>4808</v>
      </c>
      <c r="C133" s="2" t="s">
        <v>6928</v>
      </c>
      <c r="D133" s="2" t="s">
        <v>4021</v>
      </c>
    </row>
    <row r="134" spans="1:4" ht="13.5">
      <c r="A134" s="1">
        <v>3123808</v>
      </c>
      <c r="B134" s="1" t="s">
        <v>4809</v>
      </c>
      <c r="C134" s="1" t="s">
        <v>7647</v>
      </c>
      <c r="D134" s="1" t="s">
        <v>7648</v>
      </c>
    </row>
    <row r="135" spans="1:4" ht="13.5">
      <c r="A135" s="2">
        <v>3208885</v>
      </c>
      <c r="B135" s="2" t="s">
        <v>4811</v>
      </c>
      <c r="C135" s="2" t="s">
        <v>4004</v>
      </c>
      <c r="D135" s="2" t="s">
        <v>2558</v>
      </c>
    </row>
    <row r="136" spans="1:4" ht="13.5">
      <c r="A136" s="1">
        <v>3119059</v>
      </c>
      <c r="B136" s="1" t="s">
        <v>2142</v>
      </c>
      <c r="C136" s="1" t="s">
        <v>7612</v>
      </c>
      <c r="D136" s="1" t="s">
        <v>7613</v>
      </c>
    </row>
    <row r="137" spans="1:4" ht="13.5">
      <c r="A137" s="2">
        <v>3121848</v>
      </c>
      <c r="B137" s="2" t="s">
        <v>2142</v>
      </c>
      <c r="C137" s="2" t="s">
        <v>5895</v>
      </c>
      <c r="D137" s="2" t="s">
        <v>4147</v>
      </c>
    </row>
    <row r="138" spans="1:4" ht="13.5">
      <c r="A138" s="1">
        <v>3411854</v>
      </c>
      <c r="B138" s="1" t="s">
        <v>4815</v>
      </c>
      <c r="C138" s="1" t="s">
        <v>5714</v>
      </c>
      <c r="D138" s="1" t="s">
        <v>7735</v>
      </c>
    </row>
    <row r="139" spans="1:4" ht="13.5">
      <c r="A139" s="2">
        <v>3120056</v>
      </c>
      <c r="B139" s="2" t="s">
        <v>4818</v>
      </c>
      <c r="C139" s="2" t="s">
        <v>2185</v>
      </c>
      <c r="D139" s="2" t="s">
        <v>5453</v>
      </c>
    </row>
    <row r="140" spans="1:4" ht="13.5">
      <c r="A140" s="1">
        <v>3802835</v>
      </c>
      <c r="B140" s="1" t="s">
        <v>4820</v>
      </c>
      <c r="C140" s="1" t="s">
        <v>4089</v>
      </c>
      <c r="D140" s="1" t="s">
        <v>2574</v>
      </c>
    </row>
    <row r="141" spans="1:4" ht="13.5">
      <c r="A141" s="2">
        <v>3311764</v>
      </c>
      <c r="B141" s="2" t="s">
        <v>4822</v>
      </c>
      <c r="C141" s="2" t="s">
        <v>788</v>
      </c>
      <c r="D141" s="2" t="s">
        <v>7728</v>
      </c>
    </row>
    <row r="142" spans="1:4" ht="13.5">
      <c r="A142" s="1">
        <v>3208283</v>
      </c>
      <c r="B142" s="1" t="s">
        <v>4823</v>
      </c>
      <c r="C142" s="1" t="s">
        <v>388</v>
      </c>
      <c r="D142" s="1" t="s">
        <v>2589</v>
      </c>
    </row>
    <row r="143" spans="1:4" ht="13.5">
      <c r="A143" s="2">
        <v>3602451</v>
      </c>
      <c r="B143" s="2" t="s">
        <v>5695</v>
      </c>
      <c r="C143" s="2" t="s">
        <v>1093</v>
      </c>
      <c r="D143" s="2" t="s">
        <v>4400</v>
      </c>
    </row>
    <row r="144" spans="1:4" ht="13.5">
      <c r="A144" s="1">
        <v>3117784</v>
      </c>
      <c r="B144" s="1" t="s">
        <v>5697</v>
      </c>
      <c r="C144" s="1" t="s">
        <v>7746</v>
      </c>
      <c r="D144" s="1" t="s">
        <v>7747</v>
      </c>
    </row>
    <row r="145" spans="1:4" ht="13.5">
      <c r="A145" s="2">
        <v>3210968</v>
      </c>
      <c r="B145" s="2" t="s">
        <v>5698</v>
      </c>
      <c r="C145" s="2" t="s">
        <v>1094</v>
      </c>
      <c r="D145" s="2" t="s">
        <v>7607</v>
      </c>
    </row>
    <row r="146" spans="1:4" ht="13.5">
      <c r="A146" s="1">
        <v>3212326</v>
      </c>
      <c r="B146" s="1" t="s">
        <v>1380</v>
      </c>
      <c r="C146" s="1" t="s">
        <v>4172</v>
      </c>
      <c r="D146" s="1" t="s">
        <v>3802</v>
      </c>
    </row>
    <row r="147" spans="1:4" ht="13.5">
      <c r="A147" s="2">
        <v>3413780</v>
      </c>
      <c r="B147" s="2" t="s">
        <v>5701</v>
      </c>
      <c r="C147" s="2" t="s">
        <v>6945</v>
      </c>
      <c r="D147" s="2" t="s">
        <v>2567</v>
      </c>
    </row>
    <row r="148" spans="1:4" ht="13.5">
      <c r="A148" s="1">
        <v>3412873</v>
      </c>
      <c r="B148" s="1" t="s">
        <v>5703</v>
      </c>
      <c r="C148" s="1" t="s">
        <v>5739</v>
      </c>
      <c r="D148" s="1" t="s">
        <v>5715</v>
      </c>
    </row>
    <row r="149" spans="1:4" ht="13.5">
      <c r="A149" s="2">
        <v>3119737</v>
      </c>
      <c r="B149" s="2" t="s">
        <v>5705</v>
      </c>
      <c r="C149" s="2" t="s">
        <v>740</v>
      </c>
      <c r="D149" s="2" t="s">
        <v>7648</v>
      </c>
    </row>
    <row r="150" spans="1:4" ht="13.5">
      <c r="A150" s="1">
        <v>3309739</v>
      </c>
      <c r="B150" s="1" t="s">
        <v>5705</v>
      </c>
      <c r="C150" s="1" t="s">
        <v>2148</v>
      </c>
      <c r="D150" s="1" t="s">
        <v>1051</v>
      </c>
    </row>
    <row r="151" spans="1:4" ht="13.5">
      <c r="A151" s="2">
        <v>3701956</v>
      </c>
      <c r="B151" s="2" t="s">
        <v>5709</v>
      </c>
      <c r="C151" s="2" t="s">
        <v>4046</v>
      </c>
      <c r="D151" s="2" t="s">
        <v>7658</v>
      </c>
    </row>
    <row r="152" spans="1:4" ht="13.5">
      <c r="A152" s="1">
        <v>3118235</v>
      </c>
      <c r="B152" s="1" t="s">
        <v>6483</v>
      </c>
      <c r="C152" s="1" t="s">
        <v>770</v>
      </c>
      <c r="D152" s="1" t="s">
        <v>7645</v>
      </c>
    </row>
    <row r="153" spans="1:4" ht="13.5">
      <c r="A153" s="2">
        <v>3124791</v>
      </c>
      <c r="B153" s="2" t="s">
        <v>6483</v>
      </c>
      <c r="C153" s="2" t="s">
        <v>1061</v>
      </c>
      <c r="D153" s="2" t="s">
        <v>2575</v>
      </c>
    </row>
    <row r="154" spans="1:4" ht="13.5">
      <c r="A154" s="1">
        <v>3310340</v>
      </c>
      <c r="B154" s="1" t="s">
        <v>5716</v>
      </c>
      <c r="C154" s="1" t="s">
        <v>5745</v>
      </c>
      <c r="D154" s="1" t="s">
        <v>4881</v>
      </c>
    </row>
    <row r="155" spans="1:4" ht="13.5">
      <c r="A155" s="2">
        <v>3208841</v>
      </c>
      <c r="B155" s="2" t="s">
        <v>5718</v>
      </c>
      <c r="C155" s="2" t="s">
        <v>7722</v>
      </c>
      <c r="D155" s="2" t="s">
        <v>2558</v>
      </c>
    </row>
    <row r="156" spans="1:4" ht="13.5">
      <c r="A156" s="1">
        <v>3210948</v>
      </c>
      <c r="B156" s="1" t="s">
        <v>5718</v>
      </c>
      <c r="C156" s="1" t="s">
        <v>4845</v>
      </c>
      <c r="D156" s="1" t="s">
        <v>4154</v>
      </c>
    </row>
    <row r="157" spans="1:4" ht="13.5">
      <c r="A157" s="2">
        <v>3414733</v>
      </c>
      <c r="B157" s="2" t="s">
        <v>5718</v>
      </c>
      <c r="C157" s="2" t="s">
        <v>3107</v>
      </c>
      <c r="D157" s="2" t="s">
        <v>7660</v>
      </c>
    </row>
    <row r="158" spans="1:4" ht="13.5">
      <c r="A158" s="1">
        <v>3119820</v>
      </c>
      <c r="B158" s="1" t="s">
        <v>6487</v>
      </c>
      <c r="C158" s="1" t="s">
        <v>6941</v>
      </c>
      <c r="D158" s="1" t="s">
        <v>1086</v>
      </c>
    </row>
    <row r="159" spans="1:4" ht="13.5">
      <c r="A159" s="2">
        <v>3702483</v>
      </c>
      <c r="B159" s="2" t="s">
        <v>5725</v>
      </c>
      <c r="C159" s="2" t="s">
        <v>4728</v>
      </c>
      <c r="D159" s="2" t="s">
        <v>2569</v>
      </c>
    </row>
    <row r="160" spans="1:4" ht="13.5">
      <c r="A160" s="1">
        <v>3310213</v>
      </c>
      <c r="B160" s="1" t="s">
        <v>5728</v>
      </c>
      <c r="C160" s="1" t="s">
        <v>3994</v>
      </c>
      <c r="D160" s="1" t="s">
        <v>2565</v>
      </c>
    </row>
    <row r="161" spans="1:4" ht="13.5">
      <c r="A161" s="2">
        <v>3414212</v>
      </c>
      <c r="B161" s="2" t="s">
        <v>5730</v>
      </c>
      <c r="C161" s="2" t="s">
        <v>7557</v>
      </c>
      <c r="D161" s="2" t="s">
        <v>3965</v>
      </c>
    </row>
    <row r="162" spans="1:4" ht="13.5">
      <c r="A162" s="1">
        <v>3124806</v>
      </c>
      <c r="B162" s="1" t="s">
        <v>5731</v>
      </c>
      <c r="C162" s="1" t="s">
        <v>4699</v>
      </c>
      <c r="D162" s="1" t="s">
        <v>7710</v>
      </c>
    </row>
    <row r="163" spans="1:4" ht="13.5">
      <c r="A163" s="2">
        <v>3121510</v>
      </c>
      <c r="B163" s="2" t="s">
        <v>5733</v>
      </c>
      <c r="C163" s="2" t="s">
        <v>2143</v>
      </c>
      <c r="D163" s="2" t="s">
        <v>4000</v>
      </c>
    </row>
    <row r="164" spans="1:4" ht="13.5">
      <c r="A164" s="1">
        <v>3312103</v>
      </c>
      <c r="B164" s="1" t="s">
        <v>5734</v>
      </c>
      <c r="C164" s="1" t="s">
        <v>4737</v>
      </c>
      <c r="D164" s="1" t="s">
        <v>7728</v>
      </c>
    </row>
    <row r="165" spans="1:4" ht="13.5">
      <c r="A165" s="2">
        <v>3415326</v>
      </c>
      <c r="B165" s="2" t="s">
        <v>2153</v>
      </c>
      <c r="C165" s="2" t="s">
        <v>7083</v>
      </c>
      <c r="D165" s="2" t="s">
        <v>7735</v>
      </c>
    </row>
    <row r="166" spans="1:4" ht="13.5">
      <c r="A166" s="1">
        <v>3503580</v>
      </c>
      <c r="B166" s="1" t="s">
        <v>5737</v>
      </c>
      <c r="C166" s="1" t="s">
        <v>754</v>
      </c>
      <c r="D166" s="1" t="s">
        <v>1405</v>
      </c>
    </row>
    <row r="167" spans="1:4" ht="13.5">
      <c r="A167" s="2">
        <v>3118677</v>
      </c>
      <c r="B167" s="2" t="s">
        <v>7313</v>
      </c>
      <c r="C167" s="2" t="s">
        <v>576</v>
      </c>
      <c r="D167" s="2" t="s">
        <v>5453</v>
      </c>
    </row>
    <row r="168" spans="1:4" ht="13.5">
      <c r="A168" s="1">
        <v>3119040</v>
      </c>
      <c r="B168" s="1" t="s">
        <v>5740</v>
      </c>
      <c r="C168" s="1" t="s">
        <v>386</v>
      </c>
      <c r="D168" s="1" t="s">
        <v>2596</v>
      </c>
    </row>
    <row r="169" spans="1:4" ht="13.5">
      <c r="A169" s="2">
        <v>3310828</v>
      </c>
      <c r="B169" s="2" t="s">
        <v>5740</v>
      </c>
      <c r="C169" s="2" t="s">
        <v>7669</v>
      </c>
      <c r="D169" s="2" t="s">
        <v>4881</v>
      </c>
    </row>
    <row r="170" spans="1:4" ht="13.5">
      <c r="A170" s="1">
        <v>3208010</v>
      </c>
      <c r="B170" s="1" t="s">
        <v>5744</v>
      </c>
      <c r="C170" s="1" t="s">
        <v>2587</v>
      </c>
      <c r="D170" s="1" t="s">
        <v>2558</v>
      </c>
    </row>
    <row r="171" spans="1:4" ht="13.5">
      <c r="A171" s="2">
        <v>3118778</v>
      </c>
      <c r="B171" s="2" t="s">
        <v>5746</v>
      </c>
      <c r="C171" s="2" t="s">
        <v>3981</v>
      </c>
      <c r="D171" s="2" t="s">
        <v>3982</v>
      </c>
    </row>
    <row r="172" spans="1:4" ht="13.5">
      <c r="A172" s="1">
        <v>3413903</v>
      </c>
      <c r="B172" s="1" t="s">
        <v>5748</v>
      </c>
      <c r="C172" s="1" t="s">
        <v>7082</v>
      </c>
      <c r="D172" s="1" t="s">
        <v>7735</v>
      </c>
    </row>
    <row r="173" spans="1:4" ht="13.5">
      <c r="A173" s="2">
        <v>3208824</v>
      </c>
      <c r="B173" s="2" t="s">
        <v>5750</v>
      </c>
      <c r="C173" s="2" t="s">
        <v>7610</v>
      </c>
      <c r="D173" s="2" t="s">
        <v>4884</v>
      </c>
    </row>
    <row r="174" spans="1:4" ht="13.5">
      <c r="A174" s="1">
        <v>3210489</v>
      </c>
      <c r="B174" s="1" t="s">
        <v>5750</v>
      </c>
      <c r="C174" s="1" t="s">
        <v>2113</v>
      </c>
      <c r="D174" s="1" t="s">
        <v>4884</v>
      </c>
    </row>
    <row r="175" spans="1:4" ht="13.5">
      <c r="A175" s="2">
        <v>3802906</v>
      </c>
      <c r="B175" s="2" t="s">
        <v>5754</v>
      </c>
      <c r="C175" s="2" t="s">
        <v>727</v>
      </c>
      <c r="D175" s="2" t="s">
        <v>2574</v>
      </c>
    </row>
    <row r="176" spans="1:4" ht="13.5">
      <c r="A176" s="1">
        <v>3119222</v>
      </c>
      <c r="B176" s="1" t="s">
        <v>2156</v>
      </c>
      <c r="C176" s="1" t="s">
        <v>4402</v>
      </c>
      <c r="D176" s="1" t="s">
        <v>4147</v>
      </c>
    </row>
    <row r="177" spans="1:4" ht="13.5">
      <c r="A177" s="2">
        <v>3119748</v>
      </c>
      <c r="B177" s="2" t="s">
        <v>3961</v>
      </c>
      <c r="C177" s="2" t="s">
        <v>2157</v>
      </c>
      <c r="D177" s="2" t="s">
        <v>7738</v>
      </c>
    </row>
    <row r="178" spans="1:4" ht="13.5">
      <c r="A178" s="1">
        <v>3123852</v>
      </c>
      <c r="B178" s="1" t="s">
        <v>3962</v>
      </c>
      <c r="C178" s="1" t="s">
        <v>4016</v>
      </c>
      <c r="D178" s="1" t="s">
        <v>3982</v>
      </c>
    </row>
    <row r="179" spans="1:4" ht="13.5">
      <c r="A179" s="2">
        <v>3701929</v>
      </c>
      <c r="B179" s="2" t="s">
        <v>3964</v>
      </c>
      <c r="C179" s="2" t="s">
        <v>4039</v>
      </c>
      <c r="D179" s="2" t="s">
        <v>7658</v>
      </c>
    </row>
    <row r="180" spans="1:4" ht="13.5">
      <c r="A180" s="1">
        <v>3413784</v>
      </c>
      <c r="B180" s="1" t="s">
        <v>3966</v>
      </c>
      <c r="C180" s="1" t="s">
        <v>729</v>
      </c>
      <c r="D180" s="1" t="s">
        <v>2106</v>
      </c>
    </row>
    <row r="181" spans="1:4" ht="13.5">
      <c r="A181" s="2">
        <v>3119710</v>
      </c>
      <c r="B181" s="2" t="s">
        <v>1381</v>
      </c>
      <c r="C181" s="2" t="s">
        <v>6931</v>
      </c>
      <c r="D181" s="2" t="s">
        <v>7645</v>
      </c>
    </row>
    <row r="182" spans="1:4" ht="13.5">
      <c r="A182" s="1">
        <v>3311018</v>
      </c>
      <c r="B182" s="1" t="s">
        <v>3967</v>
      </c>
      <c r="C182" s="1" t="s">
        <v>4849</v>
      </c>
      <c r="D182" s="1" t="s">
        <v>7728</v>
      </c>
    </row>
    <row r="183" spans="1:4" ht="13.5">
      <c r="A183" s="2">
        <v>3311751</v>
      </c>
      <c r="B183" s="2" t="s">
        <v>3967</v>
      </c>
      <c r="C183" s="2" t="s">
        <v>779</v>
      </c>
      <c r="D183" s="2" t="s">
        <v>7728</v>
      </c>
    </row>
    <row r="184" spans="1:4" ht="13.5">
      <c r="A184" s="1">
        <v>3311273</v>
      </c>
      <c r="B184" s="1" t="s">
        <v>2158</v>
      </c>
      <c r="C184" s="1" t="s">
        <v>4504</v>
      </c>
      <c r="D184" s="1" t="s">
        <v>4881</v>
      </c>
    </row>
    <row r="185" spans="1:4" ht="13.5">
      <c r="A185" s="2">
        <v>3413989</v>
      </c>
      <c r="B185" s="2" t="s">
        <v>3970</v>
      </c>
      <c r="C185" s="2" t="s">
        <v>4716</v>
      </c>
      <c r="D185" s="2" t="s">
        <v>2554</v>
      </c>
    </row>
    <row r="186" spans="1:4" ht="13.5">
      <c r="A186" s="1">
        <v>3312200</v>
      </c>
      <c r="B186" s="1" t="s">
        <v>3972</v>
      </c>
      <c r="C186" s="1" t="s">
        <v>1058</v>
      </c>
      <c r="D186" s="1" t="s">
        <v>7728</v>
      </c>
    </row>
    <row r="187" spans="1:4" ht="13.5">
      <c r="A187" s="2">
        <v>3209198</v>
      </c>
      <c r="B187" s="2" t="s">
        <v>3973</v>
      </c>
      <c r="C187" s="2" t="s">
        <v>1109</v>
      </c>
      <c r="D187" s="2" t="s">
        <v>2558</v>
      </c>
    </row>
    <row r="188" spans="1:4" ht="13.5">
      <c r="A188" s="1">
        <v>3208772</v>
      </c>
      <c r="B188" s="1" t="s">
        <v>2159</v>
      </c>
      <c r="C188" s="1" t="s">
        <v>3103</v>
      </c>
      <c r="D188" s="1" t="s">
        <v>2558</v>
      </c>
    </row>
    <row r="189" spans="1:4" ht="13.5">
      <c r="A189" s="2">
        <v>3310523</v>
      </c>
      <c r="B189" s="2" t="s">
        <v>2160</v>
      </c>
      <c r="C189" s="2" t="s">
        <v>1091</v>
      </c>
      <c r="D189" s="2" t="s">
        <v>2565</v>
      </c>
    </row>
    <row r="190" spans="1:4" ht="13.5">
      <c r="A190" s="1">
        <v>3123410</v>
      </c>
      <c r="B190" s="1" t="s">
        <v>2161</v>
      </c>
      <c r="C190" s="1" t="s">
        <v>3097</v>
      </c>
      <c r="D190" s="1" t="s">
        <v>3098</v>
      </c>
    </row>
    <row r="191" spans="1:4" ht="13.5">
      <c r="A191" s="2">
        <v>3210971</v>
      </c>
      <c r="B191" s="2" t="s">
        <v>3977</v>
      </c>
      <c r="C191" s="2" t="s">
        <v>5225</v>
      </c>
      <c r="D191" s="2" t="s">
        <v>1106</v>
      </c>
    </row>
    <row r="192" spans="1:4" ht="13.5">
      <c r="A192" s="1">
        <v>3502682</v>
      </c>
      <c r="B192" s="1" t="s">
        <v>3979</v>
      </c>
      <c r="C192" s="1" t="s">
        <v>6980</v>
      </c>
      <c r="D192" s="1" t="s">
        <v>3969</v>
      </c>
    </row>
    <row r="193" spans="1:4" ht="13.5">
      <c r="A193" s="2">
        <v>3121088</v>
      </c>
      <c r="B193" s="2" t="s">
        <v>3980</v>
      </c>
      <c r="C193" s="2" t="s">
        <v>3090</v>
      </c>
      <c r="D193" s="2" t="s">
        <v>4000</v>
      </c>
    </row>
    <row r="194" spans="1:4" ht="13.5">
      <c r="A194" s="1">
        <v>3311546</v>
      </c>
      <c r="B194" s="1" t="s">
        <v>3980</v>
      </c>
      <c r="C194" s="1" t="s">
        <v>7551</v>
      </c>
      <c r="D194" s="1" t="s">
        <v>2599</v>
      </c>
    </row>
    <row r="195" spans="1:4" ht="13.5">
      <c r="A195" s="2">
        <v>3415585</v>
      </c>
      <c r="B195" s="2" t="s">
        <v>3980</v>
      </c>
      <c r="C195" s="2" t="s">
        <v>2925</v>
      </c>
      <c r="D195" s="2" t="s">
        <v>4019</v>
      </c>
    </row>
    <row r="196" spans="1:4" ht="13.5">
      <c r="A196" s="1">
        <v>3117987</v>
      </c>
      <c r="B196" s="1" t="s">
        <v>3983</v>
      </c>
      <c r="C196" s="1" t="s">
        <v>1055</v>
      </c>
      <c r="D196" s="1" t="s">
        <v>7645</v>
      </c>
    </row>
    <row r="197" spans="1:4" ht="13.5">
      <c r="A197" s="2">
        <v>3123891</v>
      </c>
      <c r="B197" s="2" t="s">
        <v>3983</v>
      </c>
      <c r="C197" s="2" t="s">
        <v>5729</v>
      </c>
      <c r="D197" s="2" t="s">
        <v>2575</v>
      </c>
    </row>
    <row r="198" spans="1:4" ht="13.5">
      <c r="A198" s="1">
        <v>3123798</v>
      </c>
      <c r="B198" s="1" t="s">
        <v>3987</v>
      </c>
      <c r="C198" s="1" t="s">
        <v>4163</v>
      </c>
      <c r="D198" s="1" t="s">
        <v>4817</v>
      </c>
    </row>
    <row r="199" spans="1:4" ht="13.5">
      <c r="A199" s="2">
        <v>3119588</v>
      </c>
      <c r="B199" s="2" t="s">
        <v>3988</v>
      </c>
      <c r="C199" s="2" t="s">
        <v>2107</v>
      </c>
      <c r="D199" s="2" t="s">
        <v>7733</v>
      </c>
    </row>
    <row r="200" spans="1:4" ht="13.5">
      <c r="A200" s="1">
        <v>3123868</v>
      </c>
      <c r="B200" s="1" t="s">
        <v>3988</v>
      </c>
      <c r="C200" s="1" t="s">
        <v>7014</v>
      </c>
      <c r="D200" s="1" t="s">
        <v>7679</v>
      </c>
    </row>
    <row r="201" spans="1:4" ht="13.5">
      <c r="A201" s="2">
        <v>3309715</v>
      </c>
      <c r="B201" s="2" t="s">
        <v>3993</v>
      </c>
      <c r="C201" s="2" t="s">
        <v>3974</v>
      </c>
      <c r="D201" s="2" t="s">
        <v>3975</v>
      </c>
    </row>
    <row r="202" spans="1:4" ht="13.5">
      <c r="A202" s="1">
        <v>3119931</v>
      </c>
      <c r="B202" s="1" t="s">
        <v>2164</v>
      </c>
      <c r="C202" s="1" t="s">
        <v>2144</v>
      </c>
      <c r="D202" s="1" t="s">
        <v>4147</v>
      </c>
    </row>
    <row r="203" spans="1:4" ht="13.5">
      <c r="A203" s="2">
        <v>3210026</v>
      </c>
      <c r="B203" s="2" t="s">
        <v>2164</v>
      </c>
      <c r="C203" s="2" t="s">
        <v>5738</v>
      </c>
      <c r="D203" s="2" t="s">
        <v>7617</v>
      </c>
    </row>
    <row r="204" spans="1:4" ht="13.5">
      <c r="A204" s="1">
        <v>3311392</v>
      </c>
      <c r="B204" s="1" t="s">
        <v>2166</v>
      </c>
      <c r="C204" s="1" t="s">
        <v>783</v>
      </c>
      <c r="D204" s="1" t="s">
        <v>5463</v>
      </c>
    </row>
    <row r="205" spans="1:4" ht="13.5">
      <c r="A205" s="2">
        <v>3211815</v>
      </c>
      <c r="B205" s="2" t="s">
        <v>7333</v>
      </c>
      <c r="C205" s="2" t="s">
        <v>2146</v>
      </c>
      <c r="D205" s="2" t="s">
        <v>3802</v>
      </c>
    </row>
    <row r="206" spans="1:4" ht="13.5">
      <c r="A206" s="1">
        <v>3210757</v>
      </c>
      <c r="B206" s="1" t="s">
        <v>2167</v>
      </c>
      <c r="C206" s="1" t="s">
        <v>6996</v>
      </c>
      <c r="D206" s="1" t="s">
        <v>4013</v>
      </c>
    </row>
    <row r="207" spans="1:4" ht="13.5">
      <c r="A207" s="2">
        <v>3209895</v>
      </c>
      <c r="B207" s="2" t="s">
        <v>2168</v>
      </c>
      <c r="C207" s="2" t="s">
        <v>3086</v>
      </c>
      <c r="D207" s="2" t="s">
        <v>2558</v>
      </c>
    </row>
    <row r="208" spans="1:4" ht="13.5">
      <c r="A208" s="1">
        <v>3802042</v>
      </c>
      <c r="B208" s="1" t="s">
        <v>2169</v>
      </c>
      <c r="C208" s="1" t="s">
        <v>3820</v>
      </c>
      <c r="D208" s="1" t="s">
        <v>4086</v>
      </c>
    </row>
    <row r="209" spans="1:4" ht="13.5">
      <c r="A209" s="2">
        <v>3802212</v>
      </c>
      <c r="B209" s="2" t="s">
        <v>2169</v>
      </c>
      <c r="C209" s="2" t="s">
        <v>6927</v>
      </c>
      <c r="D209" s="2" t="s">
        <v>4086</v>
      </c>
    </row>
    <row r="210" spans="1:4" ht="13.5">
      <c r="A210" s="1">
        <v>3602259</v>
      </c>
      <c r="B210" s="1" t="s">
        <v>2171</v>
      </c>
      <c r="C210" s="1" t="s">
        <v>6998</v>
      </c>
      <c r="D210" s="1" t="s">
        <v>6999</v>
      </c>
    </row>
    <row r="211" spans="1:4" ht="13.5">
      <c r="A211" s="2">
        <v>3210969</v>
      </c>
      <c r="B211" s="2" t="s">
        <v>2782</v>
      </c>
      <c r="C211" s="2" t="s">
        <v>6977</v>
      </c>
      <c r="D211" s="2" t="s">
        <v>749</v>
      </c>
    </row>
    <row r="212" spans="1:4" ht="13.5">
      <c r="A212" s="1">
        <v>3310938</v>
      </c>
      <c r="B212" s="1" t="s">
        <v>2172</v>
      </c>
      <c r="C212" s="1" t="s">
        <v>319</v>
      </c>
      <c r="D212" s="1" t="s">
        <v>5463</v>
      </c>
    </row>
    <row r="213" spans="1:4" ht="13.5">
      <c r="A213" s="2">
        <v>3602687</v>
      </c>
      <c r="B213" s="2" t="s">
        <v>2172</v>
      </c>
      <c r="C213" s="2" t="s">
        <v>4101</v>
      </c>
      <c r="D213" s="2" t="s">
        <v>4400</v>
      </c>
    </row>
    <row r="214" spans="1:4" ht="13.5">
      <c r="A214" s="1">
        <v>3414570</v>
      </c>
      <c r="B214" s="1" t="s">
        <v>2174</v>
      </c>
      <c r="C214" s="1" t="s">
        <v>2075</v>
      </c>
      <c r="D214" s="1" t="s">
        <v>3965</v>
      </c>
    </row>
    <row r="215" spans="1:4" ht="13.5">
      <c r="A215" s="2">
        <v>3121193</v>
      </c>
      <c r="B215" s="2" t="s">
        <v>1382</v>
      </c>
      <c r="C215" s="2" t="s">
        <v>665</v>
      </c>
      <c r="D215" s="2" t="s">
        <v>7645</v>
      </c>
    </row>
    <row r="216" spans="1:4" ht="13.5">
      <c r="A216" s="1">
        <v>3602852</v>
      </c>
      <c r="B216" s="1" t="s">
        <v>1382</v>
      </c>
      <c r="C216" s="1" t="s">
        <v>2163</v>
      </c>
      <c r="D216" s="1" t="s">
        <v>7720</v>
      </c>
    </row>
    <row r="217" spans="1:4" ht="13.5">
      <c r="A217" s="2">
        <v>3118774</v>
      </c>
      <c r="B217" s="2" t="s">
        <v>2783</v>
      </c>
      <c r="C217" s="2" t="s">
        <v>4149</v>
      </c>
      <c r="D217" s="2" t="s">
        <v>5711</v>
      </c>
    </row>
    <row r="218" spans="1:4" ht="13.5">
      <c r="A218" s="1">
        <v>3120582</v>
      </c>
      <c r="B218" s="1" t="s">
        <v>2176</v>
      </c>
      <c r="C218" s="1" t="s">
        <v>1317</v>
      </c>
      <c r="D218" s="1" t="s">
        <v>2126</v>
      </c>
    </row>
    <row r="219" spans="1:4" ht="13.5">
      <c r="A219" s="2">
        <v>3209024</v>
      </c>
      <c r="B219" s="2" t="s">
        <v>2176</v>
      </c>
      <c r="C219" s="2" t="s">
        <v>1318</v>
      </c>
      <c r="D219" s="2" t="s">
        <v>2558</v>
      </c>
    </row>
    <row r="220" spans="1:4" ht="13.5">
      <c r="A220" s="1">
        <v>3210017</v>
      </c>
      <c r="B220" s="1" t="s">
        <v>7345</v>
      </c>
      <c r="C220" s="1" t="s">
        <v>5736</v>
      </c>
      <c r="D220" s="1" t="s">
        <v>7617</v>
      </c>
    </row>
    <row r="221" spans="1:4" ht="13.5">
      <c r="A221" s="2">
        <v>3412037</v>
      </c>
      <c r="B221" s="2" t="s">
        <v>2784</v>
      </c>
      <c r="C221" s="2" t="s">
        <v>288</v>
      </c>
      <c r="D221" s="2" t="s">
        <v>289</v>
      </c>
    </row>
    <row r="222" spans="1:4" ht="13.5">
      <c r="A222" s="1">
        <v>3412418</v>
      </c>
      <c r="B222" s="1" t="s">
        <v>2784</v>
      </c>
      <c r="C222" s="1" t="s">
        <v>4155</v>
      </c>
      <c r="D222" s="1" t="s">
        <v>3965</v>
      </c>
    </row>
    <row r="223" spans="1:4" ht="13.5">
      <c r="A223" s="2">
        <v>3212291</v>
      </c>
      <c r="B223" s="2" t="s">
        <v>2178</v>
      </c>
      <c r="C223" s="2" t="s">
        <v>4803</v>
      </c>
      <c r="D223" s="2" t="s">
        <v>4846</v>
      </c>
    </row>
    <row r="224" spans="1:4" ht="13.5">
      <c r="A224" s="1">
        <v>3310231</v>
      </c>
      <c r="B224" s="1" t="s">
        <v>2178</v>
      </c>
      <c r="C224" s="1" t="s">
        <v>2154</v>
      </c>
      <c r="D224" s="1" t="s">
        <v>7003</v>
      </c>
    </row>
    <row r="225" spans="1:4" ht="13.5">
      <c r="A225" s="2">
        <v>3311517</v>
      </c>
      <c r="B225" s="2" t="s">
        <v>2178</v>
      </c>
      <c r="C225" s="2" t="s">
        <v>1063</v>
      </c>
      <c r="D225" s="2" t="s">
        <v>2599</v>
      </c>
    </row>
    <row r="226" spans="1:4" ht="13.5">
      <c r="A226" s="1">
        <v>3208310</v>
      </c>
      <c r="B226" s="1" t="s">
        <v>2179</v>
      </c>
      <c r="C226" s="1" t="s">
        <v>285</v>
      </c>
      <c r="D226" s="1" t="s">
        <v>286</v>
      </c>
    </row>
    <row r="227" spans="1:4" ht="13.5">
      <c r="A227" s="2">
        <v>3210208</v>
      </c>
      <c r="B227" s="2" t="s">
        <v>2179</v>
      </c>
      <c r="C227" s="2" t="s">
        <v>5552</v>
      </c>
      <c r="D227" s="2" t="s">
        <v>6446</v>
      </c>
    </row>
    <row r="228" spans="1:4" ht="13.5">
      <c r="A228" s="1">
        <v>3212094</v>
      </c>
      <c r="B228" s="1" t="s">
        <v>7354</v>
      </c>
      <c r="C228" s="1" t="s">
        <v>7113</v>
      </c>
      <c r="D228" s="1" t="s">
        <v>749</v>
      </c>
    </row>
    <row r="229" spans="1:4" ht="13.5">
      <c r="A229" s="2">
        <v>3310380</v>
      </c>
      <c r="B229" s="2" t="s">
        <v>7354</v>
      </c>
      <c r="C229" s="2" t="s">
        <v>1111</v>
      </c>
      <c r="D229" s="2" t="s">
        <v>3089</v>
      </c>
    </row>
    <row r="230" spans="1:4" ht="13.5">
      <c r="A230" s="1">
        <v>3505180</v>
      </c>
      <c r="B230" s="1" t="s">
        <v>7354</v>
      </c>
      <c r="C230" s="1" t="s">
        <v>954</v>
      </c>
      <c r="D230" s="1" t="s">
        <v>6516</v>
      </c>
    </row>
    <row r="231" spans="1:4" ht="13.5">
      <c r="A231" s="2">
        <v>3310921</v>
      </c>
      <c r="B231" s="2" t="s">
        <v>2183</v>
      </c>
      <c r="C231" s="2" t="s">
        <v>1606</v>
      </c>
      <c r="D231" s="2" t="s">
        <v>4881</v>
      </c>
    </row>
    <row r="232" spans="1:4" ht="13.5">
      <c r="A232" s="1">
        <v>3503467</v>
      </c>
      <c r="B232" s="1" t="s">
        <v>2183</v>
      </c>
      <c r="C232" s="1" t="s">
        <v>1602</v>
      </c>
      <c r="D232" s="1" t="s">
        <v>6692</v>
      </c>
    </row>
    <row r="233" spans="1:4" ht="13.5">
      <c r="A233" s="2">
        <v>3310593</v>
      </c>
      <c r="B233" s="2" t="s">
        <v>2186</v>
      </c>
      <c r="C233" s="2" t="s">
        <v>2645</v>
      </c>
      <c r="D233" s="2" t="s">
        <v>7728</v>
      </c>
    </row>
    <row r="234" spans="1:4" ht="13.5">
      <c r="A234" s="1">
        <v>3211924</v>
      </c>
      <c r="B234" s="1" t="s">
        <v>7360</v>
      </c>
      <c r="C234" s="1" t="s">
        <v>684</v>
      </c>
      <c r="D234" s="1" t="s">
        <v>4481</v>
      </c>
    </row>
    <row r="235" spans="1:4" ht="13.5">
      <c r="A235" s="2">
        <v>3120237</v>
      </c>
      <c r="B235" s="2" t="s">
        <v>7362</v>
      </c>
      <c r="C235" s="2" t="s">
        <v>4162</v>
      </c>
      <c r="D235" s="2" t="s">
        <v>5711</v>
      </c>
    </row>
    <row r="236" spans="1:4" ht="13.5">
      <c r="A236" s="1">
        <v>3310719</v>
      </c>
      <c r="B236" s="1" t="s">
        <v>2187</v>
      </c>
      <c r="C236" s="1" t="s">
        <v>7620</v>
      </c>
      <c r="D236" s="1" t="s">
        <v>7728</v>
      </c>
    </row>
    <row r="237" spans="1:4" ht="13.5">
      <c r="A237" s="2">
        <v>3119782</v>
      </c>
      <c r="B237" s="2" t="s">
        <v>2188</v>
      </c>
      <c r="C237" s="2" t="s">
        <v>4015</v>
      </c>
      <c r="D237" s="2" t="s">
        <v>4817</v>
      </c>
    </row>
    <row r="238" spans="1:4" ht="13.5">
      <c r="A238" s="1">
        <v>3211461</v>
      </c>
      <c r="B238" s="1" t="s">
        <v>2188</v>
      </c>
      <c r="C238" s="1" t="s">
        <v>6419</v>
      </c>
      <c r="D238" s="1" t="s">
        <v>4083</v>
      </c>
    </row>
    <row r="239" spans="1:4" ht="13.5">
      <c r="A239" s="2">
        <v>3415223</v>
      </c>
      <c r="B239" s="2" t="s">
        <v>2188</v>
      </c>
      <c r="C239" s="2" t="s">
        <v>6690</v>
      </c>
      <c r="D239" s="2" t="s">
        <v>7640</v>
      </c>
    </row>
    <row r="240" spans="1:4" ht="13.5">
      <c r="A240" s="1">
        <v>3211027</v>
      </c>
      <c r="B240" s="1" t="s">
        <v>2192</v>
      </c>
      <c r="C240" s="1" t="s">
        <v>732</v>
      </c>
      <c r="D240" s="1" t="s">
        <v>3802</v>
      </c>
    </row>
    <row r="241" spans="1:4" ht="13.5">
      <c r="A241" s="2">
        <v>3413011</v>
      </c>
      <c r="B241" s="2" t="s">
        <v>2192</v>
      </c>
      <c r="C241" s="2" t="s">
        <v>4025</v>
      </c>
      <c r="D241" s="2" t="s">
        <v>7640</v>
      </c>
    </row>
    <row r="242" spans="1:4" ht="13.5">
      <c r="A242" s="1">
        <v>3414582</v>
      </c>
      <c r="B242" s="1" t="s">
        <v>2192</v>
      </c>
      <c r="C242" s="1" t="s">
        <v>3998</v>
      </c>
      <c r="D242" s="1" t="s">
        <v>7640</v>
      </c>
    </row>
    <row r="243" spans="1:4" ht="13.5">
      <c r="A243" s="2">
        <v>3209325</v>
      </c>
      <c r="B243" s="2" t="s">
        <v>2194</v>
      </c>
      <c r="C243" s="2" t="s">
        <v>4735</v>
      </c>
      <c r="D243" s="2" t="s">
        <v>2593</v>
      </c>
    </row>
    <row r="244" spans="1:4" ht="13.5">
      <c r="A244" s="1">
        <v>3411903</v>
      </c>
      <c r="B244" s="1" t="s">
        <v>2194</v>
      </c>
      <c r="C244" s="1" t="s">
        <v>6435</v>
      </c>
      <c r="D244" s="1" t="s">
        <v>311</v>
      </c>
    </row>
    <row r="245" spans="1:4" ht="13.5">
      <c r="A245" s="2">
        <v>3119777</v>
      </c>
      <c r="B245" s="2" t="s">
        <v>2195</v>
      </c>
      <c r="C245" s="2" t="s">
        <v>3115</v>
      </c>
      <c r="D245" s="2" t="s">
        <v>7738</v>
      </c>
    </row>
    <row r="246" spans="1:4" ht="13.5">
      <c r="A246" s="1">
        <v>3123644</v>
      </c>
      <c r="B246" s="1" t="s">
        <v>2195</v>
      </c>
      <c r="C246" s="1" t="s">
        <v>720</v>
      </c>
      <c r="D246" s="1" t="s">
        <v>4000</v>
      </c>
    </row>
    <row r="247" spans="1:4" ht="13.5">
      <c r="A247" s="2">
        <v>3209651</v>
      </c>
      <c r="B247" s="2" t="s">
        <v>2195</v>
      </c>
      <c r="C247" s="2" t="s">
        <v>748</v>
      </c>
      <c r="D247" s="2" t="s">
        <v>286</v>
      </c>
    </row>
    <row r="248" spans="1:4" ht="13.5">
      <c r="A248" s="1">
        <v>3310647</v>
      </c>
      <c r="B248" s="1" t="s">
        <v>2195</v>
      </c>
      <c r="C248" s="1" t="s">
        <v>3771</v>
      </c>
      <c r="D248" s="1" t="s">
        <v>3089</v>
      </c>
    </row>
    <row r="249" spans="1:4" ht="13.5">
      <c r="A249" s="2">
        <v>3414007</v>
      </c>
      <c r="B249" s="2" t="s">
        <v>2195</v>
      </c>
      <c r="C249" s="2" t="s">
        <v>4690</v>
      </c>
      <c r="D249" s="2" t="s">
        <v>2567</v>
      </c>
    </row>
    <row r="250" spans="1:4" ht="13.5">
      <c r="A250" s="1">
        <v>3414763</v>
      </c>
      <c r="B250" s="1" t="s">
        <v>2195</v>
      </c>
      <c r="C250" s="1" t="s">
        <v>3839</v>
      </c>
      <c r="D250" s="1" t="s">
        <v>2106</v>
      </c>
    </row>
    <row r="251" spans="1:4" ht="13.5">
      <c r="A251" s="2">
        <v>3210229</v>
      </c>
      <c r="B251" s="2" t="s">
        <v>7374</v>
      </c>
      <c r="C251" s="2" t="s">
        <v>5233</v>
      </c>
      <c r="D251" s="2" t="s">
        <v>4154</v>
      </c>
    </row>
    <row r="252" spans="1:4" ht="13.5">
      <c r="A252" s="1">
        <v>3310129</v>
      </c>
      <c r="B252" s="1" t="s">
        <v>7376</v>
      </c>
      <c r="C252" s="1" t="s">
        <v>6979</v>
      </c>
      <c r="D252" s="1" t="s">
        <v>2565</v>
      </c>
    </row>
    <row r="253" spans="1:4" ht="13.5">
      <c r="A253" s="2">
        <v>3503635</v>
      </c>
      <c r="B253" s="2" t="s">
        <v>7376</v>
      </c>
      <c r="C253" s="2" t="s">
        <v>2905</v>
      </c>
      <c r="D253" s="2" t="s">
        <v>1067</v>
      </c>
    </row>
    <row r="254" spans="1:4" ht="13.5">
      <c r="A254" s="1">
        <v>3210248</v>
      </c>
      <c r="B254" s="1" t="s">
        <v>2198</v>
      </c>
      <c r="C254" s="1" t="s">
        <v>679</v>
      </c>
      <c r="D254" s="1" t="s">
        <v>2593</v>
      </c>
    </row>
    <row r="255" spans="1:4" ht="13.5">
      <c r="A255" s="2">
        <v>3311960</v>
      </c>
      <c r="B255" s="2" t="s">
        <v>2198</v>
      </c>
      <c r="C255" s="2" t="s">
        <v>2201</v>
      </c>
      <c r="D255" s="2" t="s">
        <v>7728</v>
      </c>
    </row>
    <row r="256" spans="1:4" ht="13.5">
      <c r="A256" s="1">
        <v>3602704</v>
      </c>
      <c r="B256" s="1" t="s">
        <v>2199</v>
      </c>
      <c r="C256" s="1" t="s">
        <v>5534</v>
      </c>
      <c r="D256" s="1" t="s">
        <v>7011</v>
      </c>
    </row>
    <row r="257" spans="1:4" ht="13.5">
      <c r="A257" s="2">
        <v>3502818</v>
      </c>
      <c r="B257" s="2" t="s">
        <v>2200</v>
      </c>
      <c r="C257" s="2" t="s">
        <v>5455</v>
      </c>
      <c r="D257" s="2" t="s">
        <v>5456</v>
      </c>
    </row>
    <row r="258" spans="1:4" ht="13.5">
      <c r="A258" s="1">
        <v>3503574</v>
      </c>
      <c r="B258" s="1" t="s">
        <v>2200</v>
      </c>
      <c r="C258" s="1" t="s">
        <v>7662</v>
      </c>
      <c r="D258" s="1" t="s">
        <v>7726</v>
      </c>
    </row>
    <row r="259" spans="1:4" ht="13.5">
      <c r="A259" s="2">
        <v>3415493</v>
      </c>
      <c r="B259" s="2" t="s">
        <v>7382</v>
      </c>
      <c r="C259" s="2" t="s">
        <v>4069</v>
      </c>
      <c r="D259" s="2" t="s">
        <v>4070</v>
      </c>
    </row>
    <row r="260" spans="1:4" ht="13.5">
      <c r="A260" s="1">
        <v>3124070</v>
      </c>
      <c r="B260" s="1" t="s">
        <v>2202</v>
      </c>
      <c r="C260" s="1" t="s">
        <v>4878</v>
      </c>
      <c r="D260" s="1" t="s">
        <v>2575</v>
      </c>
    </row>
    <row r="261" spans="1:4" ht="13.5">
      <c r="A261" s="2">
        <v>3116929</v>
      </c>
      <c r="B261" s="2" t="s">
        <v>2203</v>
      </c>
      <c r="C261" s="2" t="s">
        <v>2595</v>
      </c>
      <c r="D261" s="2" t="s">
        <v>2596</v>
      </c>
    </row>
    <row r="262" spans="1:4" ht="13.5">
      <c r="A262" s="1">
        <v>3602022</v>
      </c>
      <c r="B262" s="1" t="s">
        <v>2786</v>
      </c>
      <c r="C262" s="1" t="s">
        <v>2649</v>
      </c>
      <c r="D262" s="1" t="s">
        <v>7559</v>
      </c>
    </row>
    <row r="263" spans="1:4" ht="13.5">
      <c r="A263" s="2">
        <v>3121571</v>
      </c>
      <c r="B263" s="2" t="s">
        <v>2204</v>
      </c>
      <c r="C263" s="2" t="s">
        <v>4703</v>
      </c>
      <c r="D263" s="2" t="s">
        <v>4704</v>
      </c>
    </row>
    <row r="264" spans="1:4" ht="13.5">
      <c r="A264" s="1">
        <v>3311160</v>
      </c>
      <c r="B264" s="1" t="s">
        <v>2205</v>
      </c>
      <c r="C264" s="1" t="s">
        <v>3088</v>
      </c>
      <c r="D264" s="1" t="s">
        <v>7728</v>
      </c>
    </row>
    <row r="265" spans="1:4" ht="13.5">
      <c r="A265" s="2">
        <v>3118371</v>
      </c>
      <c r="B265" s="2" t="s">
        <v>7387</v>
      </c>
      <c r="C265" s="2" t="s">
        <v>4863</v>
      </c>
      <c r="D265" s="2" t="s">
        <v>7710</v>
      </c>
    </row>
    <row r="266" spans="1:4" ht="13.5">
      <c r="A266" s="1">
        <v>3120280</v>
      </c>
      <c r="B266" s="1" t="s">
        <v>7387</v>
      </c>
      <c r="C266" s="1" t="s">
        <v>2541</v>
      </c>
      <c r="D266" s="1" t="s">
        <v>3982</v>
      </c>
    </row>
    <row r="267" spans="1:4" ht="13.5">
      <c r="A267" s="2">
        <v>3118011</v>
      </c>
      <c r="B267" s="2" t="s">
        <v>2207</v>
      </c>
      <c r="C267" s="2" t="s">
        <v>3803</v>
      </c>
      <c r="D267" s="2" t="s">
        <v>3804</v>
      </c>
    </row>
    <row r="268" spans="1:4" ht="13.5">
      <c r="A268" s="1">
        <v>3121031</v>
      </c>
      <c r="B268" s="1" t="s">
        <v>7391</v>
      </c>
      <c r="C268" s="1" t="s">
        <v>5820</v>
      </c>
      <c r="D268" s="1" t="s">
        <v>3098</v>
      </c>
    </row>
    <row r="269" spans="1:4" ht="13.5">
      <c r="A269" s="2">
        <v>3311064</v>
      </c>
      <c r="B269" s="2" t="s">
        <v>7391</v>
      </c>
      <c r="C269" s="2" t="s">
        <v>1050</v>
      </c>
      <c r="D269" s="2" t="s">
        <v>1051</v>
      </c>
    </row>
    <row r="270" spans="1:4" ht="13.5">
      <c r="A270" s="1">
        <v>3312076</v>
      </c>
      <c r="B270" s="1" t="s">
        <v>7391</v>
      </c>
      <c r="C270" s="1" t="s">
        <v>3882</v>
      </c>
      <c r="D270" s="1" t="s">
        <v>283</v>
      </c>
    </row>
    <row r="271" spans="1:4" ht="13.5">
      <c r="A271" s="2">
        <v>3118742</v>
      </c>
      <c r="B271" s="2" t="s">
        <v>2687</v>
      </c>
      <c r="C271" s="2" t="s">
        <v>7552</v>
      </c>
      <c r="D271" s="2" t="s">
        <v>5711</v>
      </c>
    </row>
    <row r="272" spans="1:4" ht="13.5">
      <c r="A272" s="1">
        <v>3121605</v>
      </c>
      <c r="B272" s="1" t="s">
        <v>2687</v>
      </c>
      <c r="C272" s="1" t="s">
        <v>7479</v>
      </c>
      <c r="D272" s="1" t="s">
        <v>4157</v>
      </c>
    </row>
    <row r="273" spans="1:4" ht="13.5">
      <c r="A273" s="2">
        <v>3412716</v>
      </c>
      <c r="B273" s="2" t="s">
        <v>2687</v>
      </c>
      <c r="C273" s="2" t="s">
        <v>1081</v>
      </c>
      <c r="D273" s="2" t="s">
        <v>7735</v>
      </c>
    </row>
    <row r="274" spans="1:4" ht="13.5">
      <c r="A274" s="1">
        <v>3703212</v>
      </c>
      <c r="B274" s="1" t="s">
        <v>2687</v>
      </c>
      <c r="C274" s="1" t="s">
        <v>2108</v>
      </c>
      <c r="D274" s="1" t="s">
        <v>4476</v>
      </c>
    </row>
    <row r="275" spans="1:4" ht="13.5">
      <c r="A275" s="2">
        <v>3123361</v>
      </c>
      <c r="B275" s="2" t="s">
        <v>2211</v>
      </c>
      <c r="C275" s="2" t="s">
        <v>3054</v>
      </c>
      <c r="D275" s="2" t="s">
        <v>4704</v>
      </c>
    </row>
    <row r="276" spans="1:4" ht="13.5">
      <c r="A276" s="1">
        <v>3702195</v>
      </c>
      <c r="B276" s="1" t="s">
        <v>2211</v>
      </c>
      <c r="C276" s="1" t="s">
        <v>4745</v>
      </c>
      <c r="D276" s="1" t="s">
        <v>7658</v>
      </c>
    </row>
    <row r="277" spans="1:4" ht="13.5">
      <c r="A277" s="2">
        <v>3311410</v>
      </c>
      <c r="B277" s="2" t="s">
        <v>2212</v>
      </c>
      <c r="C277" s="2" t="s">
        <v>3864</v>
      </c>
      <c r="D277" s="2" t="s">
        <v>2562</v>
      </c>
    </row>
    <row r="278" spans="1:4" ht="13.5">
      <c r="A278" s="1">
        <v>3210590</v>
      </c>
      <c r="B278" s="1" t="s">
        <v>240</v>
      </c>
      <c r="C278" s="1" t="s">
        <v>3226</v>
      </c>
      <c r="D278" s="1" t="s">
        <v>2926</v>
      </c>
    </row>
    <row r="279" spans="1:4" ht="13.5">
      <c r="A279" s="2">
        <v>3118925</v>
      </c>
      <c r="B279" s="2" t="s">
        <v>2213</v>
      </c>
      <c r="C279" s="2" t="s">
        <v>6471</v>
      </c>
      <c r="D279" s="2" t="s">
        <v>7679</v>
      </c>
    </row>
    <row r="280" spans="1:4" ht="13.5">
      <c r="A280" s="1">
        <v>3123360</v>
      </c>
      <c r="B280" s="1" t="s">
        <v>2213</v>
      </c>
      <c r="C280" s="1" t="s">
        <v>4062</v>
      </c>
      <c r="D280" s="1" t="s">
        <v>5447</v>
      </c>
    </row>
    <row r="281" spans="1:4" ht="13.5">
      <c r="A281" s="2">
        <v>3123647</v>
      </c>
      <c r="B281" s="2" t="s">
        <v>2213</v>
      </c>
      <c r="C281" s="2" t="s">
        <v>741</v>
      </c>
      <c r="D281" s="2" t="s">
        <v>5447</v>
      </c>
    </row>
    <row r="282" spans="1:4" ht="13.5">
      <c r="A282" s="1">
        <v>3413174</v>
      </c>
      <c r="B282" s="1" t="s">
        <v>1385</v>
      </c>
      <c r="C282" s="1" t="s">
        <v>6694</v>
      </c>
      <c r="D282" s="1" t="s">
        <v>7660</v>
      </c>
    </row>
    <row r="283" spans="1:4" ht="13.5">
      <c r="A283" s="2">
        <v>3503127</v>
      </c>
      <c r="B283" s="2" t="s">
        <v>242</v>
      </c>
      <c r="C283" s="2" t="s">
        <v>7493</v>
      </c>
      <c r="D283" s="2" t="s">
        <v>3117</v>
      </c>
    </row>
    <row r="284" spans="1:4" ht="13.5">
      <c r="A284" s="1">
        <v>3702573</v>
      </c>
      <c r="B284" s="1" t="s">
        <v>242</v>
      </c>
      <c r="C284" s="1" t="s">
        <v>4599</v>
      </c>
      <c r="D284" s="1" t="s">
        <v>7658</v>
      </c>
    </row>
    <row r="285" spans="1:4" ht="13.5">
      <c r="A285" s="2">
        <v>3602462</v>
      </c>
      <c r="B285" s="2" t="s">
        <v>1319</v>
      </c>
      <c r="C285" s="2" t="s">
        <v>5717</v>
      </c>
      <c r="D285" s="2" t="s">
        <v>6999</v>
      </c>
    </row>
    <row r="286" spans="1:4" ht="13.5">
      <c r="A286" s="1">
        <v>3208850</v>
      </c>
      <c r="B286" s="1" t="s">
        <v>2216</v>
      </c>
      <c r="C286" s="1" t="s">
        <v>2170</v>
      </c>
      <c r="D286" s="1" t="s">
        <v>2589</v>
      </c>
    </row>
    <row r="287" spans="1:4" ht="13.5">
      <c r="A287" s="2">
        <v>3416353</v>
      </c>
      <c r="B287" s="2" t="s">
        <v>2867</v>
      </c>
      <c r="C287" s="2" t="s">
        <v>4072</v>
      </c>
      <c r="D287" s="2" t="s">
        <v>4073</v>
      </c>
    </row>
    <row r="288" spans="1:4" ht="13.5">
      <c r="A288" s="1">
        <v>3416354</v>
      </c>
      <c r="B288" s="1" t="s">
        <v>2867</v>
      </c>
      <c r="C288" s="1" t="s">
        <v>4090</v>
      </c>
      <c r="D288" s="1" t="s">
        <v>4073</v>
      </c>
    </row>
    <row r="289" spans="1:4" ht="13.5">
      <c r="A289" s="2">
        <v>3121778</v>
      </c>
      <c r="B289" s="2" t="s">
        <v>2217</v>
      </c>
      <c r="C289" s="2" t="s">
        <v>305</v>
      </c>
      <c r="D289" s="2" t="s">
        <v>306</v>
      </c>
    </row>
    <row r="290" spans="1:4" ht="13.5">
      <c r="A290" s="1">
        <v>3123298</v>
      </c>
      <c r="B290" s="1" t="s">
        <v>2217</v>
      </c>
      <c r="C290" s="1" t="s">
        <v>3855</v>
      </c>
      <c r="D290" s="1" t="s">
        <v>306</v>
      </c>
    </row>
    <row r="291" spans="1:4" ht="13.5">
      <c r="A291" s="2">
        <v>3122140</v>
      </c>
      <c r="B291" s="2" t="s">
        <v>2219</v>
      </c>
      <c r="C291" s="2" t="s">
        <v>6463</v>
      </c>
      <c r="D291" s="2" t="s">
        <v>7733</v>
      </c>
    </row>
    <row r="292" spans="1:4" ht="13.5">
      <c r="A292" s="1">
        <v>3122493</v>
      </c>
      <c r="B292" s="1" t="s">
        <v>2219</v>
      </c>
      <c r="C292" s="1" t="s">
        <v>6908</v>
      </c>
      <c r="D292" s="1" t="s">
        <v>7645</v>
      </c>
    </row>
    <row r="293" spans="1:4" ht="13.5">
      <c r="A293" s="2">
        <v>3123008</v>
      </c>
      <c r="B293" s="2" t="s">
        <v>2219</v>
      </c>
      <c r="C293" s="2" t="s">
        <v>7478</v>
      </c>
      <c r="D293" s="2" t="s">
        <v>3846</v>
      </c>
    </row>
    <row r="294" spans="1:4" ht="13.5">
      <c r="A294" s="1">
        <v>3211249</v>
      </c>
      <c r="B294" s="1" t="s">
        <v>2219</v>
      </c>
      <c r="C294" s="1" t="s">
        <v>4137</v>
      </c>
      <c r="D294" s="1" t="s">
        <v>7483</v>
      </c>
    </row>
    <row r="295" spans="1:4" ht="13.5">
      <c r="A295" s="2">
        <v>3413167</v>
      </c>
      <c r="B295" s="2" t="s">
        <v>2219</v>
      </c>
      <c r="C295" s="2" t="s">
        <v>3128</v>
      </c>
      <c r="D295" s="2" t="s">
        <v>2554</v>
      </c>
    </row>
    <row r="296" spans="1:4" ht="13.5">
      <c r="A296" s="1">
        <v>3415556</v>
      </c>
      <c r="B296" s="1" t="s">
        <v>3152</v>
      </c>
      <c r="C296" s="1" t="s">
        <v>3093</v>
      </c>
      <c r="D296" s="1" t="s">
        <v>7735</v>
      </c>
    </row>
    <row r="297" spans="1:4" ht="13.5">
      <c r="A297" s="2">
        <v>3701936</v>
      </c>
      <c r="B297" s="2" t="s">
        <v>3154</v>
      </c>
      <c r="C297" s="2" t="s">
        <v>5221</v>
      </c>
      <c r="D297" s="2" t="s">
        <v>7658</v>
      </c>
    </row>
    <row r="298" spans="1:4" ht="13.5">
      <c r="A298" s="1">
        <v>3702458</v>
      </c>
      <c r="B298" s="1" t="s">
        <v>3154</v>
      </c>
      <c r="C298" s="1" t="s">
        <v>4598</v>
      </c>
      <c r="D298" s="1" t="s">
        <v>7658</v>
      </c>
    </row>
    <row r="299" spans="1:4" ht="13.5">
      <c r="A299" s="2">
        <v>3123185</v>
      </c>
      <c r="B299" s="2" t="s">
        <v>6580</v>
      </c>
      <c r="C299" s="2" t="s">
        <v>2655</v>
      </c>
      <c r="D299" s="2" t="s">
        <v>2575</v>
      </c>
    </row>
    <row r="300" spans="1:4" ht="13.5">
      <c r="A300" s="1">
        <v>3209504</v>
      </c>
      <c r="B300" s="1" t="s">
        <v>6580</v>
      </c>
      <c r="C300" s="1" t="s">
        <v>2639</v>
      </c>
      <c r="D300" s="1" t="s">
        <v>3000</v>
      </c>
    </row>
    <row r="301" spans="1:4" ht="13.5">
      <c r="A301" s="2">
        <v>3120235</v>
      </c>
      <c r="B301" s="2" t="s">
        <v>1320</v>
      </c>
      <c r="C301" s="2" t="s">
        <v>792</v>
      </c>
      <c r="D301" s="2" t="s">
        <v>7679</v>
      </c>
    </row>
    <row r="302" spans="1:4" ht="13.5">
      <c r="A302" s="1">
        <v>3212615</v>
      </c>
      <c r="B302" s="1" t="s">
        <v>1320</v>
      </c>
      <c r="C302" s="1" t="s">
        <v>4490</v>
      </c>
      <c r="D302" s="1" t="s">
        <v>7607</v>
      </c>
    </row>
    <row r="303" spans="1:4" ht="13.5">
      <c r="A303" s="2">
        <v>3118053</v>
      </c>
      <c r="B303" s="2" t="s">
        <v>3997</v>
      </c>
      <c r="C303" s="2" t="s">
        <v>7678</v>
      </c>
      <c r="D303" s="2" t="s">
        <v>7679</v>
      </c>
    </row>
    <row r="304" spans="1:4" ht="13.5">
      <c r="A304" s="1">
        <v>3120226</v>
      </c>
      <c r="B304" s="1" t="s">
        <v>3999</v>
      </c>
      <c r="C304" s="1" t="s">
        <v>1599</v>
      </c>
      <c r="D304" s="1" t="s">
        <v>7679</v>
      </c>
    </row>
    <row r="305" spans="1:4" ht="13.5">
      <c r="A305" s="2">
        <v>3124427</v>
      </c>
      <c r="B305" s="2" t="s">
        <v>4001</v>
      </c>
      <c r="C305" s="2" t="s">
        <v>1162</v>
      </c>
      <c r="D305" s="2" t="s">
        <v>746</v>
      </c>
    </row>
    <row r="306" spans="1:4" ht="13.5">
      <c r="A306" s="1">
        <v>3310110</v>
      </c>
      <c r="B306" s="1" t="s">
        <v>4003</v>
      </c>
      <c r="C306" s="1" t="s">
        <v>4876</v>
      </c>
      <c r="D306" s="1" t="s">
        <v>2562</v>
      </c>
    </row>
    <row r="307" spans="1:4" ht="13.5">
      <c r="A307" s="2">
        <v>3415473</v>
      </c>
      <c r="B307" s="2" t="s">
        <v>4003</v>
      </c>
      <c r="C307" s="2" t="s">
        <v>2918</v>
      </c>
      <c r="D307" s="2" t="s">
        <v>4019</v>
      </c>
    </row>
    <row r="308" spans="1:4" ht="13.5">
      <c r="A308" s="1">
        <v>3311402</v>
      </c>
      <c r="B308" s="1" t="s">
        <v>2222</v>
      </c>
      <c r="C308" s="1" t="s">
        <v>5908</v>
      </c>
      <c r="D308" s="1" t="s">
        <v>2817</v>
      </c>
    </row>
    <row r="309" spans="1:4" ht="13.5">
      <c r="A309" s="2">
        <v>3312302</v>
      </c>
      <c r="B309" s="2" t="s">
        <v>2222</v>
      </c>
      <c r="C309" s="2" t="s">
        <v>5499</v>
      </c>
      <c r="D309" s="2" t="s">
        <v>2582</v>
      </c>
    </row>
    <row r="310" spans="1:4" ht="13.5">
      <c r="A310" s="1">
        <v>3210592</v>
      </c>
      <c r="B310" s="1" t="s">
        <v>4010</v>
      </c>
      <c r="C310" s="1" t="s">
        <v>5030</v>
      </c>
      <c r="D310" s="1" t="s">
        <v>2926</v>
      </c>
    </row>
    <row r="311" spans="1:4" ht="13.5">
      <c r="A311" s="2">
        <v>3413061</v>
      </c>
      <c r="B311" s="2" t="s">
        <v>4010</v>
      </c>
      <c r="C311" s="2" t="s">
        <v>4819</v>
      </c>
      <c r="D311" s="2" t="s">
        <v>2585</v>
      </c>
    </row>
    <row r="312" spans="1:4" ht="13.5">
      <c r="A312" s="1">
        <v>3414900</v>
      </c>
      <c r="B312" s="1" t="s">
        <v>4010</v>
      </c>
      <c r="C312" s="1" t="s">
        <v>1799</v>
      </c>
      <c r="D312" s="1" t="s">
        <v>3215</v>
      </c>
    </row>
    <row r="313" spans="1:4" ht="13.5">
      <c r="A313" s="2">
        <v>3211452</v>
      </c>
      <c r="B313" s="2" t="s">
        <v>4014</v>
      </c>
      <c r="C313" s="2" t="s">
        <v>5901</v>
      </c>
      <c r="D313" s="2" t="s">
        <v>2558</v>
      </c>
    </row>
    <row r="314" spans="1:4" ht="13.5">
      <c r="A314" s="1">
        <v>3310648</v>
      </c>
      <c r="B314" s="1" t="s">
        <v>4014</v>
      </c>
      <c r="C314" s="1" t="s">
        <v>7484</v>
      </c>
      <c r="D314" s="1" t="s">
        <v>3089</v>
      </c>
    </row>
    <row r="315" spans="1:4" ht="13.5">
      <c r="A315" s="2">
        <v>3412407</v>
      </c>
      <c r="B315" s="2" t="s">
        <v>4014</v>
      </c>
      <c r="C315" s="2" t="s">
        <v>6932</v>
      </c>
      <c r="D315" s="2" t="s">
        <v>3965</v>
      </c>
    </row>
    <row r="316" spans="1:4" ht="13.5">
      <c r="A316" s="1">
        <v>3801735</v>
      </c>
      <c r="B316" s="1" t="s">
        <v>4014</v>
      </c>
      <c r="C316" s="1" t="s">
        <v>3996</v>
      </c>
      <c r="D316" s="1" t="s">
        <v>2574</v>
      </c>
    </row>
    <row r="317" spans="1:4" ht="13.5">
      <c r="A317" s="2">
        <v>3415388</v>
      </c>
      <c r="B317" s="2" t="s">
        <v>2226</v>
      </c>
      <c r="C317" s="2" t="s">
        <v>758</v>
      </c>
      <c r="D317" s="2" t="s">
        <v>4019</v>
      </c>
    </row>
    <row r="318" spans="1:4" ht="13.5">
      <c r="A318" s="1">
        <v>3602494</v>
      </c>
      <c r="B318" s="1" t="s">
        <v>2227</v>
      </c>
      <c r="C318" s="1" t="s">
        <v>2059</v>
      </c>
      <c r="D318" s="1" t="s">
        <v>7720</v>
      </c>
    </row>
    <row r="319" spans="1:4" ht="13.5">
      <c r="A319" s="2">
        <v>3120996</v>
      </c>
      <c r="B319" s="2" t="s">
        <v>6592</v>
      </c>
      <c r="C319" s="2" t="s">
        <v>1085</v>
      </c>
      <c r="D319" s="2" t="s">
        <v>1086</v>
      </c>
    </row>
    <row r="320" spans="1:4" ht="13.5">
      <c r="A320" s="1">
        <v>3119431</v>
      </c>
      <c r="B320" s="1" t="s">
        <v>4024</v>
      </c>
      <c r="C320" s="1" t="s">
        <v>302</v>
      </c>
      <c r="D320" s="1" t="s">
        <v>303</v>
      </c>
    </row>
    <row r="321" spans="1:4" ht="13.5">
      <c r="A321" s="2">
        <v>3415543</v>
      </c>
      <c r="B321" s="2" t="s">
        <v>4026</v>
      </c>
      <c r="C321" s="2" t="s">
        <v>1077</v>
      </c>
      <c r="D321" s="2" t="s">
        <v>3965</v>
      </c>
    </row>
    <row r="322" spans="1:4" ht="13.5">
      <c r="A322" s="1">
        <v>3212324</v>
      </c>
      <c r="B322" s="1" t="s">
        <v>2705</v>
      </c>
      <c r="C322" s="1" t="s">
        <v>4171</v>
      </c>
      <c r="D322" s="1" t="s">
        <v>2572</v>
      </c>
    </row>
    <row r="323" spans="1:4" ht="13.5">
      <c r="A323" s="2">
        <v>3311350</v>
      </c>
      <c r="B323" s="2" t="s">
        <v>2705</v>
      </c>
      <c r="C323" s="2" t="s">
        <v>2903</v>
      </c>
      <c r="D323" s="2" t="s">
        <v>7008</v>
      </c>
    </row>
    <row r="324" spans="1:4" ht="13.5">
      <c r="A324" s="1">
        <v>3413067</v>
      </c>
      <c r="B324" s="1" t="s">
        <v>4032</v>
      </c>
      <c r="C324" s="1" t="s">
        <v>4002</v>
      </c>
      <c r="D324" s="1" t="s">
        <v>2554</v>
      </c>
    </row>
    <row r="325" spans="1:4" ht="13.5">
      <c r="A325" s="2">
        <v>3118475</v>
      </c>
      <c r="B325" s="2" t="s">
        <v>2707</v>
      </c>
      <c r="C325" s="2" t="s">
        <v>2209</v>
      </c>
      <c r="D325" s="2" t="s">
        <v>4147</v>
      </c>
    </row>
    <row r="326" spans="1:4" ht="13.5">
      <c r="A326" s="1">
        <v>3208854</v>
      </c>
      <c r="B326" s="1" t="s">
        <v>2707</v>
      </c>
      <c r="C326" s="1" t="s">
        <v>756</v>
      </c>
      <c r="D326" s="1" t="s">
        <v>7607</v>
      </c>
    </row>
    <row r="327" spans="1:4" ht="13.5">
      <c r="A327" s="2">
        <v>3310714</v>
      </c>
      <c r="B327" s="2" t="s">
        <v>2708</v>
      </c>
      <c r="C327" s="2" t="s">
        <v>4462</v>
      </c>
      <c r="D327" s="2" t="s">
        <v>5463</v>
      </c>
    </row>
    <row r="328" spans="1:4" ht="13.5">
      <c r="A328" s="1">
        <v>3211156</v>
      </c>
      <c r="B328" s="1" t="s">
        <v>4038</v>
      </c>
      <c r="C328" s="1" t="s">
        <v>683</v>
      </c>
      <c r="D328" s="1" t="s">
        <v>1106</v>
      </c>
    </row>
    <row r="329" spans="1:4" ht="13.5">
      <c r="A329" s="2">
        <v>3413063</v>
      </c>
      <c r="B329" s="2" t="s">
        <v>4038</v>
      </c>
      <c r="C329" s="2" t="s">
        <v>3011</v>
      </c>
      <c r="D329" s="2" t="s">
        <v>7640</v>
      </c>
    </row>
    <row r="330" spans="1:4" ht="13.5">
      <c r="A330" s="1">
        <v>3414031</v>
      </c>
      <c r="B330" s="1" t="s">
        <v>4038</v>
      </c>
      <c r="C330" s="1" t="s">
        <v>401</v>
      </c>
      <c r="D330" s="1" t="s">
        <v>7640</v>
      </c>
    </row>
    <row r="331" spans="1:4" ht="13.5">
      <c r="A331" s="2">
        <v>3120714</v>
      </c>
      <c r="B331" s="2" t="s">
        <v>2710</v>
      </c>
      <c r="C331" s="2" t="s">
        <v>5710</v>
      </c>
      <c r="D331" s="2" t="s">
        <v>5711</v>
      </c>
    </row>
    <row r="332" spans="1:4" ht="13.5">
      <c r="A332" s="1">
        <v>3212506</v>
      </c>
      <c r="B332" s="1" t="s">
        <v>2710</v>
      </c>
      <c r="C332" s="1" t="s">
        <v>4153</v>
      </c>
      <c r="D332" s="1" t="s">
        <v>4154</v>
      </c>
    </row>
    <row r="333" spans="1:4" ht="13.5">
      <c r="A333" s="2">
        <v>3124270</v>
      </c>
      <c r="B333" s="2" t="s">
        <v>4045</v>
      </c>
      <c r="C333" s="2" t="s">
        <v>4858</v>
      </c>
      <c r="D333" s="2" t="s">
        <v>7710</v>
      </c>
    </row>
    <row r="334" spans="1:4" ht="13.5">
      <c r="A334" s="1">
        <v>3211801</v>
      </c>
      <c r="B334" s="1" t="s">
        <v>4045</v>
      </c>
      <c r="C334" s="1" t="s">
        <v>3968</v>
      </c>
      <c r="D334" s="1" t="s">
        <v>2558</v>
      </c>
    </row>
    <row r="335" spans="1:4" ht="13.5">
      <c r="A335" s="2">
        <v>3417377</v>
      </c>
      <c r="B335" s="2" t="s">
        <v>4048</v>
      </c>
      <c r="C335" s="2" t="s">
        <v>4814</v>
      </c>
      <c r="D335" s="2" t="s">
        <v>2585</v>
      </c>
    </row>
    <row r="336" spans="1:4" ht="13.5">
      <c r="A336" s="1">
        <v>3211499</v>
      </c>
      <c r="B336" s="1" t="s">
        <v>4050</v>
      </c>
      <c r="C336" s="1" t="s">
        <v>4480</v>
      </c>
      <c r="D336" s="1" t="s">
        <v>7020</v>
      </c>
    </row>
    <row r="337" spans="1:4" ht="13.5">
      <c r="A337" s="2">
        <v>3413155</v>
      </c>
      <c r="B337" s="2" t="s">
        <v>4050</v>
      </c>
      <c r="C337" s="2" t="s">
        <v>3858</v>
      </c>
      <c r="D337" s="2" t="s">
        <v>2554</v>
      </c>
    </row>
    <row r="338" spans="1:4" ht="13.5">
      <c r="A338" s="1">
        <v>3702395</v>
      </c>
      <c r="B338" s="1" t="s">
        <v>4053</v>
      </c>
      <c r="C338" s="1" t="s">
        <v>4747</v>
      </c>
      <c r="D338" s="1" t="s">
        <v>7658</v>
      </c>
    </row>
    <row r="339" spans="1:4" ht="13.5">
      <c r="A339" s="2">
        <v>3309744</v>
      </c>
      <c r="B339" s="2" t="s">
        <v>4055</v>
      </c>
      <c r="C339" s="2" t="s">
        <v>5480</v>
      </c>
      <c r="D339" s="2" t="s">
        <v>320</v>
      </c>
    </row>
    <row r="340" spans="1:4" ht="13.5">
      <c r="A340" s="1">
        <v>3414906</v>
      </c>
      <c r="B340" s="1" t="s">
        <v>4058</v>
      </c>
      <c r="C340" s="1" t="s">
        <v>5487</v>
      </c>
      <c r="D340" s="1" t="s">
        <v>7630</v>
      </c>
    </row>
    <row r="341" spans="1:4" ht="13.5">
      <c r="A341" s="2">
        <v>3117402</v>
      </c>
      <c r="B341" s="2" t="s">
        <v>4061</v>
      </c>
      <c r="C341" s="2" t="s">
        <v>7683</v>
      </c>
      <c r="D341" s="2" t="s">
        <v>7684</v>
      </c>
    </row>
    <row r="342" spans="1:4" ht="13.5">
      <c r="A342" s="1">
        <v>3121705</v>
      </c>
      <c r="B342" s="1" t="s">
        <v>4061</v>
      </c>
      <c r="C342" s="1" t="s">
        <v>304</v>
      </c>
      <c r="D342" s="1" t="s">
        <v>7679</v>
      </c>
    </row>
    <row r="343" spans="1:4" ht="13.5">
      <c r="A343" s="2">
        <v>3123250</v>
      </c>
      <c r="B343" s="2" t="s">
        <v>4061</v>
      </c>
      <c r="C343" s="2" t="s">
        <v>4489</v>
      </c>
      <c r="D343" s="2" t="s">
        <v>7679</v>
      </c>
    </row>
    <row r="344" spans="1:4" ht="13.5">
      <c r="A344" s="1">
        <v>3210193</v>
      </c>
      <c r="B344" s="1" t="s">
        <v>4068</v>
      </c>
      <c r="C344" s="1" t="s">
        <v>3104</v>
      </c>
      <c r="D344" s="1" t="s">
        <v>3000</v>
      </c>
    </row>
    <row r="345" spans="1:4" ht="13.5">
      <c r="A345" s="2">
        <v>3311433</v>
      </c>
      <c r="B345" s="2" t="s">
        <v>6612</v>
      </c>
      <c r="C345" s="2" t="s">
        <v>1594</v>
      </c>
      <c r="D345" s="2" t="s">
        <v>2562</v>
      </c>
    </row>
    <row r="346" spans="1:4" ht="13.5">
      <c r="A346" s="1">
        <v>3502960</v>
      </c>
      <c r="B346" s="1" t="s">
        <v>4071</v>
      </c>
      <c r="C346" s="1" t="s">
        <v>5297</v>
      </c>
      <c r="D346" s="1" t="s">
        <v>4075</v>
      </c>
    </row>
    <row r="347" spans="1:4" ht="13.5">
      <c r="A347" s="2">
        <v>3503497</v>
      </c>
      <c r="B347" s="2" t="s">
        <v>4071</v>
      </c>
      <c r="C347" s="2" t="s">
        <v>2054</v>
      </c>
      <c r="D347" s="2" t="s">
        <v>4075</v>
      </c>
    </row>
    <row r="348" spans="1:4" ht="13.5">
      <c r="A348" s="1">
        <v>3413117</v>
      </c>
      <c r="B348" s="1" t="s">
        <v>2713</v>
      </c>
      <c r="C348" s="1" t="s">
        <v>4066</v>
      </c>
      <c r="D348" s="1" t="s">
        <v>4067</v>
      </c>
    </row>
    <row r="349" spans="1:4" ht="13.5">
      <c r="A349" s="2">
        <v>3802903</v>
      </c>
      <c r="B349" s="2" t="s">
        <v>4077</v>
      </c>
      <c r="C349" s="2" t="s">
        <v>3920</v>
      </c>
      <c r="D349" s="2" t="s">
        <v>2574</v>
      </c>
    </row>
    <row r="350" spans="1:4" ht="13.5">
      <c r="A350" s="1">
        <v>3311233</v>
      </c>
      <c r="B350" s="1" t="s">
        <v>1386</v>
      </c>
      <c r="C350" s="1" t="s">
        <v>782</v>
      </c>
      <c r="D350" s="1" t="s">
        <v>2582</v>
      </c>
    </row>
    <row r="351" spans="1:4" ht="13.5">
      <c r="A351" s="2">
        <v>3311602</v>
      </c>
      <c r="B351" s="2" t="s">
        <v>1386</v>
      </c>
      <c r="C351" s="2" t="s">
        <v>4679</v>
      </c>
      <c r="D351" s="2" t="s">
        <v>283</v>
      </c>
    </row>
    <row r="352" spans="1:4" ht="13.5">
      <c r="A352" s="1">
        <v>3312156</v>
      </c>
      <c r="B352" s="1" t="s">
        <v>1386</v>
      </c>
      <c r="C352" s="1" t="s">
        <v>3189</v>
      </c>
      <c r="D352" s="1" t="s">
        <v>283</v>
      </c>
    </row>
    <row r="353" spans="1:4" ht="13.5">
      <c r="A353" s="2">
        <v>3118974</v>
      </c>
      <c r="B353" s="2" t="s">
        <v>4084</v>
      </c>
      <c r="C353" s="2" t="s">
        <v>4049</v>
      </c>
      <c r="D353" s="2" t="s">
        <v>7738</v>
      </c>
    </row>
    <row r="354" spans="1:4" ht="13.5">
      <c r="A354" s="1">
        <v>3310566</v>
      </c>
      <c r="B354" s="1" t="s">
        <v>2715</v>
      </c>
      <c r="C354" s="1" t="s">
        <v>4011</v>
      </c>
      <c r="D354" s="1" t="s">
        <v>4868</v>
      </c>
    </row>
    <row r="355" spans="1:4" ht="13.5">
      <c r="A355" s="2">
        <v>3310866</v>
      </c>
      <c r="B355" s="2" t="s">
        <v>2716</v>
      </c>
      <c r="C355" s="2" t="s">
        <v>6969</v>
      </c>
      <c r="D355" s="2" t="s">
        <v>722</v>
      </c>
    </row>
    <row r="356" spans="1:4" ht="13.5">
      <c r="A356" s="1">
        <v>3123439</v>
      </c>
      <c r="B356" s="1" t="s">
        <v>4087</v>
      </c>
      <c r="C356" s="1" t="s">
        <v>2064</v>
      </c>
      <c r="D356" s="1" t="s">
        <v>4000</v>
      </c>
    </row>
    <row r="357" spans="1:4" ht="13.5">
      <c r="A357" s="2">
        <v>3119197</v>
      </c>
      <c r="B357" s="2" t="s">
        <v>4088</v>
      </c>
      <c r="C357" s="2" t="s">
        <v>5804</v>
      </c>
      <c r="D357" s="2" t="s">
        <v>7733</v>
      </c>
    </row>
    <row r="358" spans="1:4" ht="13.5">
      <c r="A358" s="1">
        <v>3121905</v>
      </c>
      <c r="B358" s="1" t="s">
        <v>4088</v>
      </c>
      <c r="C358" s="1" t="s">
        <v>4485</v>
      </c>
      <c r="D358" s="1" t="s">
        <v>7645</v>
      </c>
    </row>
    <row r="359" spans="1:4" ht="13.5">
      <c r="A359" s="2">
        <v>3208716</v>
      </c>
      <c r="B359" s="2" t="s">
        <v>4088</v>
      </c>
      <c r="C359" s="2" t="s">
        <v>5902</v>
      </c>
      <c r="D359" s="2" t="s">
        <v>2558</v>
      </c>
    </row>
    <row r="360" spans="1:4" ht="13.5">
      <c r="A360" s="1">
        <v>3211232</v>
      </c>
      <c r="B360" s="1" t="s">
        <v>4088</v>
      </c>
      <c r="C360" s="1" t="s">
        <v>7544</v>
      </c>
      <c r="D360" s="1" t="s">
        <v>7642</v>
      </c>
    </row>
    <row r="361" spans="1:4" ht="13.5">
      <c r="A361" s="2">
        <v>3210970</v>
      </c>
      <c r="B361" s="2" t="s">
        <v>4094</v>
      </c>
      <c r="C361" s="2" t="s">
        <v>6481</v>
      </c>
      <c r="D361" s="2" t="s">
        <v>1106</v>
      </c>
    </row>
    <row r="362" spans="1:4" ht="13.5">
      <c r="A362" s="1">
        <v>3416800</v>
      </c>
      <c r="B362" s="1" t="s">
        <v>3745</v>
      </c>
      <c r="C362" s="1" t="s">
        <v>1413</v>
      </c>
      <c r="D362" s="1" t="s">
        <v>4019</v>
      </c>
    </row>
    <row r="363" spans="1:4" ht="13.5">
      <c r="A363" s="2">
        <v>3123256</v>
      </c>
      <c r="B363" s="2" t="s">
        <v>4096</v>
      </c>
      <c r="C363" s="2" t="s">
        <v>7519</v>
      </c>
      <c r="D363" s="2" t="s">
        <v>7679</v>
      </c>
    </row>
    <row r="364" spans="1:4" ht="13.5">
      <c r="A364" s="1">
        <v>3210063</v>
      </c>
      <c r="B364" s="1" t="s">
        <v>4096</v>
      </c>
      <c r="C364" s="1" t="s">
        <v>4870</v>
      </c>
      <c r="D364" s="1" t="s">
        <v>2558</v>
      </c>
    </row>
    <row r="365" spans="1:4" ht="13.5">
      <c r="A365" s="2">
        <v>3210202</v>
      </c>
      <c r="B365" s="2" t="s">
        <v>4096</v>
      </c>
      <c r="C365" s="2" t="s">
        <v>5029</v>
      </c>
      <c r="D365" s="2" t="s">
        <v>3826</v>
      </c>
    </row>
    <row r="366" spans="1:4" ht="13.5">
      <c r="A366" s="1">
        <v>3210666</v>
      </c>
      <c r="B366" s="1" t="s">
        <v>4096</v>
      </c>
      <c r="C366" s="1" t="s">
        <v>709</v>
      </c>
      <c r="D366" s="1" t="s">
        <v>3826</v>
      </c>
    </row>
    <row r="367" spans="1:4" ht="13.5">
      <c r="A367" s="2">
        <v>3310607</v>
      </c>
      <c r="B367" s="2" t="s">
        <v>4096</v>
      </c>
      <c r="C367" s="2" t="s">
        <v>3848</v>
      </c>
      <c r="D367" s="2" t="s">
        <v>7728</v>
      </c>
    </row>
    <row r="368" spans="1:4" ht="13.5">
      <c r="A368" s="1">
        <v>3311558</v>
      </c>
      <c r="B368" s="1" t="s">
        <v>4100</v>
      </c>
      <c r="C368" s="1" t="s">
        <v>1600</v>
      </c>
      <c r="D368" s="1" t="s">
        <v>2565</v>
      </c>
    </row>
    <row r="369" spans="1:4" ht="13.5">
      <c r="A369" s="2">
        <v>3604013</v>
      </c>
      <c r="B369" s="2" t="s">
        <v>4401</v>
      </c>
      <c r="C369" s="2" t="s">
        <v>5906</v>
      </c>
      <c r="D369" s="2" t="s">
        <v>7671</v>
      </c>
    </row>
    <row r="370" spans="1:4" ht="13.5">
      <c r="A370" s="1">
        <v>3121290</v>
      </c>
      <c r="B370" s="1" t="s">
        <v>1321</v>
      </c>
      <c r="C370" s="1" t="s">
        <v>4472</v>
      </c>
      <c r="D370" s="1" t="s">
        <v>2596</v>
      </c>
    </row>
    <row r="371" spans="1:4" ht="13.5">
      <c r="A371" s="2">
        <v>3121392</v>
      </c>
      <c r="B371" s="2" t="s">
        <v>1321</v>
      </c>
      <c r="C371" s="2" t="s">
        <v>4743</v>
      </c>
      <c r="D371" s="2" t="s">
        <v>5720</v>
      </c>
    </row>
    <row r="372" spans="1:4" ht="13.5">
      <c r="A372" s="1">
        <v>3416069</v>
      </c>
      <c r="B372" s="1" t="s">
        <v>1321</v>
      </c>
      <c r="C372" s="1" t="s">
        <v>1410</v>
      </c>
      <c r="D372" s="1" t="s">
        <v>4067</v>
      </c>
    </row>
    <row r="373" spans="1:4" ht="13.5">
      <c r="A373" s="2">
        <v>3120860</v>
      </c>
      <c r="B373" s="2" t="s">
        <v>2720</v>
      </c>
      <c r="C373" s="2" t="s">
        <v>2717</v>
      </c>
      <c r="D373" s="2" t="s">
        <v>2575</v>
      </c>
    </row>
    <row r="374" spans="1:4" ht="13.5">
      <c r="A374" s="1">
        <v>3311904</v>
      </c>
      <c r="B374" s="1" t="s">
        <v>327</v>
      </c>
      <c r="C374" s="1" t="s">
        <v>3786</v>
      </c>
      <c r="D374" s="1" t="s">
        <v>3975</v>
      </c>
    </row>
    <row r="375" spans="1:4" ht="13.5">
      <c r="A375" s="2">
        <v>3121076</v>
      </c>
      <c r="B375" s="2" t="s">
        <v>1322</v>
      </c>
      <c r="C375" s="2" t="s">
        <v>3822</v>
      </c>
      <c r="D375" s="2" t="s">
        <v>7679</v>
      </c>
    </row>
    <row r="376" spans="1:4" ht="13.5">
      <c r="A376" s="1">
        <v>3414891</v>
      </c>
      <c r="B376" s="1" t="s">
        <v>329</v>
      </c>
      <c r="C376" s="1" t="s">
        <v>4535</v>
      </c>
      <c r="D376" s="1" t="s">
        <v>2106</v>
      </c>
    </row>
    <row r="377" spans="1:4" ht="13.5">
      <c r="A377" s="2">
        <v>3701155</v>
      </c>
      <c r="B377" s="2" t="s">
        <v>329</v>
      </c>
      <c r="C377" s="2" t="s">
        <v>1147</v>
      </c>
      <c r="D377" s="2" t="s">
        <v>6926</v>
      </c>
    </row>
    <row r="378" spans="1:4" ht="13.5">
      <c r="A378" s="1">
        <v>3118201</v>
      </c>
      <c r="B378" s="1" t="s">
        <v>4158</v>
      </c>
      <c r="C378" s="1" t="s">
        <v>4510</v>
      </c>
      <c r="D378" s="1" t="s">
        <v>7645</v>
      </c>
    </row>
    <row r="379" spans="1:4" ht="13.5">
      <c r="A379" s="2">
        <v>3416356</v>
      </c>
      <c r="B379" s="2" t="s">
        <v>4159</v>
      </c>
      <c r="C379" s="2" t="s">
        <v>3843</v>
      </c>
      <c r="D379" s="2" t="s">
        <v>4073</v>
      </c>
    </row>
    <row r="380" spans="1:4" ht="13.5">
      <c r="A380" s="1">
        <v>3123471</v>
      </c>
      <c r="B380" s="1" t="s">
        <v>1387</v>
      </c>
      <c r="C380" s="1" t="s">
        <v>7696</v>
      </c>
      <c r="D380" s="1" t="s">
        <v>7710</v>
      </c>
    </row>
    <row r="381" spans="1:4" ht="13.5">
      <c r="A381" s="2">
        <v>3211958</v>
      </c>
      <c r="B381" s="2" t="s">
        <v>1387</v>
      </c>
      <c r="C381" s="2" t="s">
        <v>4748</v>
      </c>
      <c r="D381" s="2" t="s">
        <v>7607</v>
      </c>
    </row>
    <row r="382" spans="1:4" ht="13.5">
      <c r="A382" s="1">
        <v>3701935</v>
      </c>
      <c r="B382" s="1" t="s">
        <v>1387</v>
      </c>
      <c r="C382" s="1" t="s">
        <v>4483</v>
      </c>
      <c r="D382" s="1" t="s">
        <v>2569</v>
      </c>
    </row>
    <row r="383" spans="1:4" ht="13.5">
      <c r="A383" s="2">
        <v>3121085</v>
      </c>
      <c r="B383" s="2" t="s">
        <v>335</v>
      </c>
      <c r="C383" s="2" t="s">
        <v>3838</v>
      </c>
      <c r="D383" s="2" t="s">
        <v>4150</v>
      </c>
    </row>
    <row r="384" spans="1:4" ht="13.5">
      <c r="A384" s="1">
        <v>3414959</v>
      </c>
      <c r="B384" s="1" t="s">
        <v>335</v>
      </c>
      <c r="C384" s="1" t="s">
        <v>4473</v>
      </c>
      <c r="D384" s="1" t="s">
        <v>724</v>
      </c>
    </row>
    <row r="385" spans="1:4" ht="13.5">
      <c r="A385" s="2">
        <v>3413931</v>
      </c>
      <c r="B385" s="2" t="s">
        <v>4165</v>
      </c>
      <c r="C385" s="2" t="s">
        <v>6641</v>
      </c>
      <c r="D385" s="2" t="s">
        <v>5706</v>
      </c>
    </row>
    <row r="386" spans="1:4" ht="13.5">
      <c r="A386" s="1">
        <v>3701755</v>
      </c>
      <c r="B386" s="1" t="s">
        <v>4167</v>
      </c>
      <c r="C386" s="1" t="s">
        <v>1089</v>
      </c>
      <c r="D386" s="1" t="s">
        <v>2569</v>
      </c>
    </row>
    <row r="387" spans="1:4" ht="13.5">
      <c r="A387" s="2">
        <v>3123760</v>
      </c>
      <c r="B387" s="2" t="s">
        <v>4169</v>
      </c>
      <c r="C387" s="2" t="s">
        <v>950</v>
      </c>
      <c r="D387" s="2" t="s">
        <v>306</v>
      </c>
    </row>
    <row r="388" spans="1:4" ht="13.5">
      <c r="A388" s="1">
        <v>3209532</v>
      </c>
      <c r="B388" s="1" t="s">
        <v>4169</v>
      </c>
      <c r="C388" s="1" t="s">
        <v>4064</v>
      </c>
      <c r="D388" s="1" t="s">
        <v>4065</v>
      </c>
    </row>
    <row r="389" spans="1:4" ht="13.5">
      <c r="A389" s="2">
        <v>3210396</v>
      </c>
      <c r="B389" s="2" t="s">
        <v>4169</v>
      </c>
      <c r="C389" s="2" t="s">
        <v>3775</v>
      </c>
      <c r="D389" s="2" t="s">
        <v>4727</v>
      </c>
    </row>
    <row r="390" spans="1:4" ht="13.5">
      <c r="A390" s="1">
        <v>3603289</v>
      </c>
      <c r="B390" s="1" t="s">
        <v>4169</v>
      </c>
      <c r="C390" s="1" t="s">
        <v>1596</v>
      </c>
      <c r="D390" s="1" t="s">
        <v>7671</v>
      </c>
    </row>
    <row r="391" spans="1:4" ht="13.5">
      <c r="A391" s="2">
        <v>3603314</v>
      </c>
      <c r="B391" s="2" t="s">
        <v>4169</v>
      </c>
      <c r="C391" s="2" t="s">
        <v>7670</v>
      </c>
      <c r="D391" s="2" t="s">
        <v>7671</v>
      </c>
    </row>
    <row r="392" spans="1:4" ht="13.5">
      <c r="A392" s="1">
        <v>3503310</v>
      </c>
      <c r="B392" s="1" t="s">
        <v>2721</v>
      </c>
      <c r="C392" s="1" t="s">
        <v>2833</v>
      </c>
      <c r="D392" s="1" t="s">
        <v>3117</v>
      </c>
    </row>
    <row r="393" spans="1:4" ht="13.5">
      <c r="A393" s="2">
        <v>3703185</v>
      </c>
      <c r="B393" s="2" t="s">
        <v>3800</v>
      </c>
      <c r="C393" s="2" t="s">
        <v>1486</v>
      </c>
      <c r="D393" s="2" t="s">
        <v>4476</v>
      </c>
    </row>
    <row r="394" spans="1:4" ht="13.5">
      <c r="A394" s="1">
        <v>3123499</v>
      </c>
      <c r="B394" s="1" t="s">
        <v>2722</v>
      </c>
      <c r="C394" s="1" t="s">
        <v>4095</v>
      </c>
      <c r="D394" s="1" t="s">
        <v>7733</v>
      </c>
    </row>
    <row r="395" spans="1:4" ht="13.5">
      <c r="A395" s="2">
        <v>3211913</v>
      </c>
      <c r="B395" s="2" t="s">
        <v>2722</v>
      </c>
      <c r="C395" s="2" t="s">
        <v>3110</v>
      </c>
      <c r="D395" s="2" t="s">
        <v>3802</v>
      </c>
    </row>
    <row r="396" spans="1:4" ht="13.5">
      <c r="A396" s="1">
        <v>3211954</v>
      </c>
      <c r="B396" s="1" t="s">
        <v>2722</v>
      </c>
      <c r="C396" s="1" t="s">
        <v>3113</v>
      </c>
      <c r="D396" s="1" t="s">
        <v>3802</v>
      </c>
    </row>
    <row r="397" spans="1:4" ht="13.5">
      <c r="A397" s="2">
        <v>3414576</v>
      </c>
      <c r="B397" s="2" t="s">
        <v>2722</v>
      </c>
      <c r="C397" s="2" t="s">
        <v>6450</v>
      </c>
      <c r="D397" s="2" t="s">
        <v>2855</v>
      </c>
    </row>
    <row r="398" spans="1:4" ht="13.5">
      <c r="A398" s="1">
        <v>3414047</v>
      </c>
      <c r="B398" s="1" t="s">
        <v>344</v>
      </c>
      <c r="C398" s="1" t="s">
        <v>3849</v>
      </c>
      <c r="D398" s="1" t="s">
        <v>4173</v>
      </c>
    </row>
    <row r="399" spans="1:4" ht="13.5">
      <c r="A399" s="2">
        <v>3414927</v>
      </c>
      <c r="B399" s="2" t="s">
        <v>344</v>
      </c>
      <c r="C399" s="2" t="s">
        <v>1607</v>
      </c>
      <c r="D399" s="2" t="s">
        <v>4173</v>
      </c>
    </row>
    <row r="400" spans="1:4" ht="13.5">
      <c r="A400" s="1">
        <v>3309921</v>
      </c>
      <c r="B400" s="1" t="s">
        <v>2725</v>
      </c>
      <c r="C400" s="1" t="s">
        <v>3119</v>
      </c>
      <c r="D400" s="1" t="s">
        <v>4868</v>
      </c>
    </row>
    <row r="401" spans="1:4" ht="13.5">
      <c r="A401" s="2">
        <v>3122529</v>
      </c>
      <c r="B401" s="2" t="s">
        <v>5892</v>
      </c>
      <c r="C401" s="2" t="s">
        <v>2797</v>
      </c>
      <c r="D401" s="2" t="s">
        <v>2798</v>
      </c>
    </row>
    <row r="402" spans="1:4" ht="13.5">
      <c r="A402" s="1">
        <v>3123607</v>
      </c>
      <c r="B402" s="1" t="s">
        <v>1388</v>
      </c>
      <c r="C402" s="1" t="s">
        <v>7302</v>
      </c>
      <c r="D402" s="1" t="s">
        <v>1611</v>
      </c>
    </row>
    <row r="403" spans="1:4" ht="13.5">
      <c r="A403" s="2">
        <v>3311019</v>
      </c>
      <c r="B403" s="2" t="s">
        <v>1388</v>
      </c>
      <c r="C403" s="2" t="s">
        <v>2927</v>
      </c>
      <c r="D403" s="2" t="s">
        <v>2817</v>
      </c>
    </row>
    <row r="404" spans="1:4" ht="13.5">
      <c r="A404" s="1">
        <v>3312155</v>
      </c>
      <c r="B404" s="1" t="s">
        <v>1388</v>
      </c>
      <c r="C404" s="1" t="s">
        <v>7547</v>
      </c>
      <c r="D404" s="1" t="s">
        <v>283</v>
      </c>
    </row>
    <row r="405" spans="1:4" ht="13.5">
      <c r="A405" s="2">
        <v>3603599</v>
      </c>
      <c r="B405" s="2" t="s">
        <v>1388</v>
      </c>
      <c r="C405" s="2" t="s">
        <v>701</v>
      </c>
      <c r="D405" s="2" t="s">
        <v>4506</v>
      </c>
    </row>
    <row r="406" spans="1:4" ht="13.5">
      <c r="A406" s="1">
        <v>3207971</v>
      </c>
      <c r="B406" s="1" t="s">
        <v>5898</v>
      </c>
      <c r="C406" s="1" t="s">
        <v>2706</v>
      </c>
      <c r="D406" s="1" t="s">
        <v>4083</v>
      </c>
    </row>
    <row r="407" spans="1:4" ht="13.5">
      <c r="A407" s="2">
        <v>3210376</v>
      </c>
      <c r="B407" s="2" t="s">
        <v>5898</v>
      </c>
      <c r="C407" s="2" t="s">
        <v>3216</v>
      </c>
      <c r="D407" s="2" t="s">
        <v>3217</v>
      </c>
    </row>
    <row r="408" spans="1:4" ht="13.5">
      <c r="A408" s="1">
        <v>3416421</v>
      </c>
      <c r="B408" s="1" t="s">
        <v>5898</v>
      </c>
      <c r="C408" s="1" t="s">
        <v>4505</v>
      </c>
      <c r="D408" s="1" t="s">
        <v>4073</v>
      </c>
    </row>
    <row r="409" spans="1:4" ht="13.5">
      <c r="A409" s="2">
        <v>3602234</v>
      </c>
      <c r="B409" s="2" t="s">
        <v>1323</v>
      </c>
      <c r="C409" s="2" t="s">
        <v>7558</v>
      </c>
      <c r="D409" s="2" t="s">
        <v>7559</v>
      </c>
    </row>
    <row r="410" spans="1:4" ht="13.5">
      <c r="A410" s="1">
        <v>3312540</v>
      </c>
      <c r="B410" s="1" t="s">
        <v>2726</v>
      </c>
      <c r="C410" s="1" t="s">
        <v>3779</v>
      </c>
      <c r="D410" s="1" t="s">
        <v>717</v>
      </c>
    </row>
    <row r="411" spans="1:4" ht="13.5">
      <c r="A411" s="2">
        <v>3212576</v>
      </c>
      <c r="B411" s="2" t="s">
        <v>5904</v>
      </c>
      <c r="C411" s="2" t="s">
        <v>3960</v>
      </c>
      <c r="D411" s="2" t="s">
        <v>2558</v>
      </c>
    </row>
    <row r="412" spans="1:4" ht="13.5">
      <c r="A412" s="1">
        <v>3123601</v>
      </c>
      <c r="B412" s="1" t="s">
        <v>356</v>
      </c>
      <c r="C412" s="1" t="s">
        <v>730</v>
      </c>
      <c r="D412" s="1" t="s">
        <v>4817</v>
      </c>
    </row>
    <row r="413" spans="1:4" ht="13.5">
      <c r="A413" s="2">
        <v>3310673</v>
      </c>
      <c r="B413" s="2" t="s">
        <v>5907</v>
      </c>
      <c r="C413" s="2" t="s">
        <v>694</v>
      </c>
      <c r="D413" s="2" t="s">
        <v>3889</v>
      </c>
    </row>
    <row r="414" spans="1:4" ht="13.5">
      <c r="A414" s="1">
        <v>3123640</v>
      </c>
      <c r="B414" s="1" t="s">
        <v>1389</v>
      </c>
      <c r="C414" s="1" t="s">
        <v>4840</v>
      </c>
      <c r="D414" s="1" t="s">
        <v>7645</v>
      </c>
    </row>
    <row r="415" spans="1:4" ht="13.5">
      <c r="A415" s="2">
        <v>3122553</v>
      </c>
      <c r="B415" s="2" t="s">
        <v>5909</v>
      </c>
      <c r="C415" s="2" t="s">
        <v>2547</v>
      </c>
      <c r="D415" s="2" t="s">
        <v>3098</v>
      </c>
    </row>
    <row r="416" spans="1:4" ht="13.5">
      <c r="A416" s="1">
        <v>3309979</v>
      </c>
      <c r="B416" s="1" t="s">
        <v>5909</v>
      </c>
      <c r="C416" s="1" t="s">
        <v>1612</v>
      </c>
      <c r="D416" s="1" t="s">
        <v>7728</v>
      </c>
    </row>
    <row r="417" spans="1:4" ht="13.5">
      <c r="A417" s="2">
        <v>3414581</v>
      </c>
      <c r="B417" s="2" t="s">
        <v>282</v>
      </c>
      <c r="C417" s="2" t="s">
        <v>6445</v>
      </c>
      <c r="D417" s="2" t="s">
        <v>7735</v>
      </c>
    </row>
    <row r="418" spans="1:4" ht="13.5">
      <c r="A418" s="1">
        <v>3801864</v>
      </c>
      <c r="B418" s="1" t="s">
        <v>282</v>
      </c>
      <c r="C418" s="1" t="s">
        <v>1064</v>
      </c>
      <c r="D418" s="1" t="s">
        <v>1065</v>
      </c>
    </row>
    <row r="419" spans="1:4" ht="13.5">
      <c r="A419" s="2">
        <v>3120181</v>
      </c>
      <c r="B419" s="2" t="s">
        <v>1324</v>
      </c>
      <c r="C419" s="2" t="s">
        <v>4471</v>
      </c>
      <c r="D419" s="2" t="s">
        <v>4157</v>
      </c>
    </row>
    <row r="420" spans="1:4" ht="13.5">
      <c r="A420" s="1">
        <v>3208821</v>
      </c>
      <c r="B420" s="1" t="s">
        <v>1324</v>
      </c>
      <c r="C420" s="1" t="s">
        <v>3805</v>
      </c>
      <c r="D420" s="1" t="s">
        <v>2558</v>
      </c>
    </row>
    <row r="421" spans="1:4" ht="13.5">
      <c r="A421" s="2">
        <v>3802378</v>
      </c>
      <c r="B421" s="2" t="s">
        <v>287</v>
      </c>
      <c r="C421" s="2" t="s">
        <v>4680</v>
      </c>
      <c r="D421" s="2" t="s">
        <v>4086</v>
      </c>
    </row>
    <row r="422" spans="1:4" ht="13.5">
      <c r="A422" s="1">
        <v>3311264</v>
      </c>
      <c r="B422" s="1" t="s">
        <v>290</v>
      </c>
      <c r="C422" s="1" t="s">
        <v>4684</v>
      </c>
      <c r="D422" s="1" t="s">
        <v>2582</v>
      </c>
    </row>
    <row r="423" spans="1:4" ht="13.5">
      <c r="A423" s="2">
        <v>3802527</v>
      </c>
      <c r="B423" s="2" t="s">
        <v>290</v>
      </c>
      <c r="C423" s="2" t="s">
        <v>3813</v>
      </c>
      <c r="D423" s="2" t="s">
        <v>4086</v>
      </c>
    </row>
    <row r="424" spans="1:4" ht="13.5">
      <c r="A424" s="1">
        <v>3212809</v>
      </c>
      <c r="B424" s="1" t="s">
        <v>1390</v>
      </c>
      <c r="C424" s="1" t="s">
        <v>1108</v>
      </c>
      <c r="D424" s="1" t="s">
        <v>6472</v>
      </c>
    </row>
    <row r="425" spans="1:4" ht="13.5">
      <c r="A425" s="2">
        <v>3120294</v>
      </c>
      <c r="B425" s="2" t="s">
        <v>2727</v>
      </c>
      <c r="C425" s="2" t="s">
        <v>2796</v>
      </c>
      <c r="D425" s="2" t="s">
        <v>1086</v>
      </c>
    </row>
    <row r="426" spans="1:4" ht="13.5">
      <c r="A426" s="1">
        <v>3503567</v>
      </c>
      <c r="B426" s="1" t="s">
        <v>2727</v>
      </c>
      <c r="C426" s="1" t="s">
        <v>6515</v>
      </c>
      <c r="D426" s="1" t="s">
        <v>6516</v>
      </c>
    </row>
    <row r="427" spans="1:4" ht="13.5">
      <c r="A427" s="2">
        <v>3414771</v>
      </c>
      <c r="B427" s="2" t="s">
        <v>2728</v>
      </c>
      <c r="C427" s="2" t="s">
        <v>2057</v>
      </c>
      <c r="D427" s="2" t="s">
        <v>2058</v>
      </c>
    </row>
    <row r="428" spans="1:4" ht="13.5">
      <c r="A428" s="1">
        <v>3702716</v>
      </c>
      <c r="B428" s="1" t="s">
        <v>2728</v>
      </c>
      <c r="C428" s="1" t="s">
        <v>2069</v>
      </c>
      <c r="D428" s="1" t="s">
        <v>7658</v>
      </c>
    </row>
    <row r="429" spans="1:4" ht="13.5">
      <c r="A429" s="2">
        <v>3602588</v>
      </c>
      <c r="B429" s="2" t="s">
        <v>4121</v>
      </c>
      <c r="C429" s="2" t="s">
        <v>3830</v>
      </c>
      <c r="D429" s="2" t="s">
        <v>4400</v>
      </c>
    </row>
    <row r="430" spans="1:4" ht="13.5">
      <c r="A430" s="1">
        <v>3413181</v>
      </c>
      <c r="B430" s="1" t="s">
        <v>247</v>
      </c>
      <c r="C430" s="1" t="s">
        <v>5485</v>
      </c>
      <c r="D430" s="1" t="s">
        <v>7630</v>
      </c>
    </row>
    <row r="431" spans="1:4" ht="13.5">
      <c r="A431" s="2">
        <v>3212118</v>
      </c>
      <c r="B431" s="2" t="s">
        <v>3087</v>
      </c>
      <c r="C431" s="2" t="s">
        <v>2002</v>
      </c>
      <c r="D431" s="2" t="s">
        <v>2593</v>
      </c>
    </row>
    <row r="432" spans="1:4" ht="13.5">
      <c r="A432" s="1">
        <v>3311205</v>
      </c>
      <c r="B432" s="1" t="s">
        <v>3087</v>
      </c>
      <c r="C432" s="1" t="s">
        <v>734</v>
      </c>
      <c r="D432" s="1" t="s">
        <v>2562</v>
      </c>
    </row>
    <row r="433" spans="1:4" ht="13.5">
      <c r="A433" s="2">
        <v>3311408</v>
      </c>
      <c r="B433" s="2" t="s">
        <v>3087</v>
      </c>
      <c r="C433" s="2" t="s">
        <v>3100</v>
      </c>
      <c r="D433" s="2" t="s">
        <v>3101</v>
      </c>
    </row>
    <row r="434" spans="1:4" ht="13.5">
      <c r="A434" s="1">
        <v>3120951</v>
      </c>
      <c r="B434" s="1" t="s">
        <v>3091</v>
      </c>
      <c r="C434" s="1" t="s">
        <v>4041</v>
      </c>
      <c r="D434" s="1" t="s">
        <v>4042</v>
      </c>
    </row>
    <row r="435" spans="1:4" ht="13.5">
      <c r="A435" s="2">
        <v>3210291</v>
      </c>
      <c r="B435" s="2" t="s">
        <v>3091</v>
      </c>
      <c r="C435" s="2" t="s">
        <v>2993</v>
      </c>
      <c r="D435" s="2" t="s">
        <v>7020</v>
      </c>
    </row>
    <row r="436" spans="1:4" ht="13.5">
      <c r="A436" s="1">
        <v>3310586</v>
      </c>
      <c r="B436" s="1" t="s">
        <v>1762</v>
      </c>
      <c r="C436" s="1" t="s">
        <v>6441</v>
      </c>
      <c r="D436" s="1" t="s">
        <v>2582</v>
      </c>
    </row>
    <row r="437" spans="1:4" ht="13.5">
      <c r="A437" s="2">
        <v>3310771</v>
      </c>
      <c r="B437" s="2" t="s">
        <v>3094</v>
      </c>
      <c r="C437" s="2" t="s">
        <v>772</v>
      </c>
      <c r="D437" s="2" t="s">
        <v>2562</v>
      </c>
    </row>
    <row r="438" spans="1:4" ht="13.5">
      <c r="A438" s="1">
        <v>3802269</v>
      </c>
      <c r="B438" s="1" t="s">
        <v>3096</v>
      </c>
      <c r="C438" s="1" t="s">
        <v>4056</v>
      </c>
      <c r="D438" s="1" t="s">
        <v>4057</v>
      </c>
    </row>
    <row r="439" spans="1:4" ht="13.5">
      <c r="A439" s="2">
        <v>3312092</v>
      </c>
      <c r="B439" s="2" t="s">
        <v>3099</v>
      </c>
      <c r="C439" s="2" t="s">
        <v>2536</v>
      </c>
      <c r="D439" s="2" t="s">
        <v>2817</v>
      </c>
    </row>
    <row r="440" spans="1:4" ht="13.5">
      <c r="A440" s="1">
        <v>3122482</v>
      </c>
      <c r="B440" s="1" t="s">
        <v>4122</v>
      </c>
      <c r="C440" s="1" t="s">
        <v>662</v>
      </c>
      <c r="D440" s="1" t="s">
        <v>4147</v>
      </c>
    </row>
    <row r="441" spans="1:4" ht="13.5">
      <c r="A441" s="2">
        <v>3801878</v>
      </c>
      <c r="B441" s="2" t="s">
        <v>4122</v>
      </c>
      <c r="C441" s="2" t="s">
        <v>4052</v>
      </c>
      <c r="D441" s="2" t="s">
        <v>664</v>
      </c>
    </row>
    <row r="442" spans="1:4" ht="13.5">
      <c r="A442" s="1">
        <v>3802198</v>
      </c>
      <c r="B442" s="1" t="s">
        <v>4122</v>
      </c>
      <c r="C442" s="1" t="s">
        <v>2123</v>
      </c>
      <c r="D442" s="1" t="s">
        <v>664</v>
      </c>
    </row>
    <row r="443" spans="1:4" ht="13.5">
      <c r="A443" s="2">
        <v>3212542</v>
      </c>
      <c r="B443" s="2" t="s">
        <v>5070</v>
      </c>
      <c r="C443" s="2" t="s">
        <v>642</v>
      </c>
      <c r="D443" s="2" t="s">
        <v>4154</v>
      </c>
    </row>
    <row r="444" spans="1:4" ht="13.5">
      <c r="A444" s="1">
        <v>3311637</v>
      </c>
      <c r="B444" s="1" t="s">
        <v>5070</v>
      </c>
      <c r="C444" s="1" t="s">
        <v>986</v>
      </c>
      <c r="D444" s="1" t="s">
        <v>2599</v>
      </c>
    </row>
    <row r="445" spans="1:4" ht="13.5">
      <c r="A445" s="2">
        <v>3312112</v>
      </c>
      <c r="B445" s="2" t="s">
        <v>3746</v>
      </c>
      <c r="C445" s="2" t="s">
        <v>7469</v>
      </c>
      <c r="D445" s="2" t="s">
        <v>2562</v>
      </c>
    </row>
    <row r="446" spans="1:4" ht="13.5">
      <c r="A446" s="1">
        <v>3312217</v>
      </c>
      <c r="B446" s="1" t="s">
        <v>3746</v>
      </c>
      <c r="C446" s="1" t="s">
        <v>6370</v>
      </c>
      <c r="D446" s="1" t="s">
        <v>1074</v>
      </c>
    </row>
    <row r="447" spans="1:4" ht="13.5">
      <c r="A447" s="2">
        <v>3311354</v>
      </c>
      <c r="B447" s="2" t="s">
        <v>3109</v>
      </c>
      <c r="C447" s="2" t="s">
        <v>5525</v>
      </c>
      <c r="D447" s="2" t="s">
        <v>7667</v>
      </c>
    </row>
    <row r="448" spans="1:4" ht="13.5">
      <c r="A448" s="1">
        <v>3311378</v>
      </c>
      <c r="B448" s="1" t="s">
        <v>3111</v>
      </c>
      <c r="C448" s="1" t="s">
        <v>671</v>
      </c>
      <c r="D448" s="1" t="s">
        <v>7008</v>
      </c>
    </row>
    <row r="449" spans="1:4" ht="13.5">
      <c r="A449" s="2">
        <v>3414428</v>
      </c>
      <c r="B449" s="2" t="s">
        <v>249</v>
      </c>
      <c r="C449" s="2" t="s">
        <v>2843</v>
      </c>
      <c r="D449" s="2" t="s">
        <v>5486</v>
      </c>
    </row>
    <row r="450" spans="1:4" ht="13.5">
      <c r="A450" s="1">
        <v>3603054</v>
      </c>
      <c r="B450" s="1" t="s">
        <v>3114</v>
      </c>
      <c r="C450" s="1" t="s">
        <v>4474</v>
      </c>
      <c r="D450" s="1" t="s">
        <v>7011</v>
      </c>
    </row>
    <row r="451" spans="1:4" ht="13.5">
      <c r="A451" s="2">
        <v>3703063</v>
      </c>
      <c r="B451" s="2" t="s">
        <v>3114</v>
      </c>
      <c r="C451" s="2" t="s">
        <v>1150</v>
      </c>
      <c r="D451" s="2" t="s">
        <v>3841</v>
      </c>
    </row>
    <row r="452" spans="1:4" ht="13.5">
      <c r="A452" s="1">
        <v>3703064</v>
      </c>
      <c r="B452" s="1" t="s">
        <v>3114</v>
      </c>
      <c r="C452" s="1" t="s">
        <v>7115</v>
      </c>
      <c r="D452" s="1" t="s">
        <v>3841</v>
      </c>
    </row>
    <row r="453" spans="1:4" ht="13.5">
      <c r="A453" s="2">
        <v>3802908</v>
      </c>
      <c r="B453" s="2" t="s">
        <v>1325</v>
      </c>
      <c r="C453" s="2" t="s">
        <v>2218</v>
      </c>
      <c r="D453" s="2" t="s">
        <v>2574</v>
      </c>
    </row>
    <row r="454" spans="1:4" ht="13.5">
      <c r="A454" s="1">
        <v>3211185</v>
      </c>
      <c r="B454" s="1" t="s">
        <v>3118</v>
      </c>
      <c r="C454" s="1" t="s">
        <v>3228</v>
      </c>
      <c r="D454" s="1" t="s">
        <v>1106</v>
      </c>
    </row>
    <row r="455" spans="1:4" ht="13.5">
      <c r="A455" s="2">
        <v>3415605</v>
      </c>
      <c r="B455" s="2" t="s">
        <v>3118</v>
      </c>
      <c r="C455" s="2" t="s">
        <v>2109</v>
      </c>
      <c r="D455" s="2" t="s">
        <v>4067</v>
      </c>
    </row>
    <row r="456" spans="1:4" ht="13.5">
      <c r="A456" s="1">
        <v>3416392</v>
      </c>
      <c r="B456" s="1" t="s">
        <v>3118</v>
      </c>
      <c r="C456" s="1" t="s">
        <v>743</v>
      </c>
      <c r="D456" s="1" t="s">
        <v>4067</v>
      </c>
    </row>
    <row r="457" spans="1:4" ht="13.5">
      <c r="A457" s="2">
        <v>3503911</v>
      </c>
      <c r="B457" s="2" t="s">
        <v>3118</v>
      </c>
      <c r="C457" s="2" t="s">
        <v>6374</v>
      </c>
      <c r="D457" s="2" t="s">
        <v>1405</v>
      </c>
    </row>
    <row r="458" spans="1:4" ht="13.5">
      <c r="A458" s="1">
        <v>3504109</v>
      </c>
      <c r="B458" s="1" t="s">
        <v>3118</v>
      </c>
      <c r="C458" s="1" t="s">
        <v>2989</v>
      </c>
      <c r="D458" s="1" t="s">
        <v>2849</v>
      </c>
    </row>
    <row r="459" spans="1:4" ht="13.5">
      <c r="A459" s="2">
        <v>3505036</v>
      </c>
      <c r="B459" s="2" t="s">
        <v>3118</v>
      </c>
      <c r="C459" s="2" t="s">
        <v>1988</v>
      </c>
      <c r="D459" s="2" t="s">
        <v>2849</v>
      </c>
    </row>
    <row r="460" spans="1:4" ht="13.5">
      <c r="A460" s="1">
        <v>3701939</v>
      </c>
      <c r="B460" s="1" t="s">
        <v>3126</v>
      </c>
      <c r="C460" s="1" t="s">
        <v>781</v>
      </c>
      <c r="D460" s="1" t="s">
        <v>4701</v>
      </c>
    </row>
    <row r="461" spans="1:4" ht="13.5">
      <c r="A461" s="2">
        <v>3121096</v>
      </c>
      <c r="B461" s="2" t="s">
        <v>1393</v>
      </c>
      <c r="C461" s="2" t="s">
        <v>654</v>
      </c>
      <c r="D461" s="2" t="s">
        <v>4028</v>
      </c>
    </row>
    <row r="462" spans="1:4" ht="13.5">
      <c r="A462" s="1">
        <v>3118217</v>
      </c>
      <c r="B462" s="1" t="s">
        <v>5082</v>
      </c>
      <c r="C462" s="1" t="s">
        <v>1610</v>
      </c>
      <c r="D462" s="1" t="s">
        <v>1611</v>
      </c>
    </row>
    <row r="463" spans="1:4" ht="13.5">
      <c r="A463" s="2">
        <v>3209175</v>
      </c>
      <c r="B463" s="2" t="s">
        <v>5082</v>
      </c>
      <c r="C463" s="2" t="s">
        <v>3801</v>
      </c>
      <c r="D463" s="2" t="s">
        <v>7617</v>
      </c>
    </row>
    <row r="464" spans="1:4" ht="13.5">
      <c r="A464" s="1">
        <v>3503958</v>
      </c>
      <c r="B464" s="1" t="s">
        <v>5082</v>
      </c>
      <c r="C464" s="1" t="s">
        <v>2834</v>
      </c>
      <c r="D464" s="1" t="s">
        <v>789</v>
      </c>
    </row>
    <row r="465" spans="1:4" ht="13.5">
      <c r="A465" s="2">
        <v>3117309</v>
      </c>
      <c r="B465" s="2" t="s">
        <v>3131</v>
      </c>
      <c r="C465" s="2" t="s">
        <v>382</v>
      </c>
      <c r="D465" s="2" t="s">
        <v>4741</v>
      </c>
    </row>
    <row r="466" spans="1:4" ht="13.5">
      <c r="A466" s="1">
        <v>3122018</v>
      </c>
      <c r="B466" s="1" t="s">
        <v>3131</v>
      </c>
      <c r="C466" s="1" t="s">
        <v>2712</v>
      </c>
      <c r="D466" s="1" t="s">
        <v>4817</v>
      </c>
    </row>
    <row r="467" spans="1:4" ht="13.5">
      <c r="A467" s="2">
        <v>3602743</v>
      </c>
      <c r="B467" s="2" t="s">
        <v>3131</v>
      </c>
      <c r="C467" s="2" t="s">
        <v>3773</v>
      </c>
      <c r="D467" s="2" t="s">
        <v>7011</v>
      </c>
    </row>
    <row r="468" spans="1:4" ht="13.5">
      <c r="A468" s="1">
        <v>3119487</v>
      </c>
      <c r="B468" s="1" t="s">
        <v>1394</v>
      </c>
      <c r="C468" s="1" t="s">
        <v>4484</v>
      </c>
      <c r="D468" s="1" t="s">
        <v>5453</v>
      </c>
    </row>
    <row r="469" spans="1:4" ht="13.5">
      <c r="A469" s="2">
        <v>3121699</v>
      </c>
      <c r="B469" s="2" t="s">
        <v>4125</v>
      </c>
      <c r="C469" s="2" t="s">
        <v>4503</v>
      </c>
      <c r="D469" s="2" t="s">
        <v>3846</v>
      </c>
    </row>
    <row r="470" spans="1:4" ht="13.5">
      <c r="A470" s="1">
        <v>3121703</v>
      </c>
      <c r="B470" s="1" t="s">
        <v>4125</v>
      </c>
      <c r="C470" s="1" t="s">
        <v>3845</v>
      </c>
      <c r="D470" s="1" t="s">
        <v>3846</v>
      </c>
    </row>
    <row r="471" spans="1:4" ht="13.5">
      <c r="A471" s="2">
        <v>3503708</v>
      </c>
      <c r="B471" s="2" t="s">
        <v>4125</v>
      </c>
      <c r="C471" s="2" t="s">
        <v>5809</v>
      </c>
      <c r="D471" s="2" t="s">
        <v>5810</v>
      </c>
    </row>
    <row r="472" spans="1:4" ht="13.5">
      <c r="A472" s="1">
        <v>3123351</v>
      </c>
      <c r="B472" s="1" t="s">
        <v>1049</v>
      </c>
      <c r="C472" s="1" t="s">
        <v>4866</v>
      </c>
      <c r="D472" s="1" t="s">
        <v>4867</v>
      </c>
    </row>
    <row r="473" spans="1:4" ht="13.5">
      <c r="A473" s="2">
        <v>3312122</v>
      </c>
      <c r="B473" s="2" t="s">
        <v>1049</v>
      </c>
      <c r="C473" s="2" t="s">
        <v>6702</v>
      </c>
      <c r="D473" s="2" t="s">
        <v>4868</v>
      </c>
    </row>
    <row r="474" spans="1:4" ht="13.5">
      <c r="A474" s="1">
        <v>3416432</v>
      </c>
      <c r="B474" s="1" t="s">
        <v>1049</v>
      </c>
      <c r="C474" s="1" t="s">
        <v>3827</v>
      </c>
      <c r="D474" s="1" t="s">
        <v>4073</v>
      </c>
    </row>
    <row r="475" spans="1:4" ht="13.5">
      <c r="A475" s="2">
        <v>3602497</v>
      </c>
      <c r="B475" s="2" t="s">
        <v>1052</v>
      </c>
      <c r="C475" s="2" t="s">
        <v>4707</v>
      </c>
      <c r="D475" s="2" t="s">
        <v>4400</v>
      </c>
    </row>
    <row r="476" spans="1:4" ht="13.5">
      <c r="A476" s="1">
        <v>3124113</v>
      </c>
      <c r="B476" s="1" t="s">
        <v>1054</v>
      </c>
      <c r="C476" s="1" t="s">
        <v>4492</v>
      </c>
      <c r="D476" s="1" t="s">
        <v>3992</v>
      </c>
    </row>
    <row r="477" spans="1:4" ht="13.5">
      <c r="A477" s="2">
        <v>3416619</v>
      </c>
      <c r="B477" s="2" t="s">
        <v>1054</v>
      </c>
      <c r="C477" s="2" t="s">
        <v>7492</v>
      </c>
      <c r="D477" s="2" t="s">
        <v>6946</v>
      </c>
    </row>
    <row r="478" spans="1:4" ht="13.5">
      <c r="A478" s="1">
        <v>3121749</v>
      </c>
      <c r="B478" s="1" t="s">
        <v>3747</v>
      </c>
      <c r="C478" s="1" t="s">
        <v>2791</v>
      </c>
      <c r="D478" s="1" t="s">
        <v>656</v>
      </c>
    </row>
    <row r="479" spans="1:4" ht="13.5">
      <c r="A479" s="2">
        <v>3123366</v>
      </c>
      <c r="B479" s="2" t="s">
        <v>3747</v>
      </c>
      <c r="C479" s="2" t="s">
        <v>4030</v>
      </c>
      <c r="D479" s="2" t="s">
        <v>4031</v>
      </c>
    </row>
    <row r="480" spans="1:4" ht="13.5">
      <c r="A480" s="1">
        <v>3413136</v>
      </c>
      <c r="B480" s="1" t="s">
        <v>4127</v>
      </c>
      <c r="C480" s="1" t="s">
        <v>7553</v>
      </c>
      <c r="D480" s="1" t="s">
        <v>618</v>
      </c>
    </row>
    <row r="481" spans="1:4" ht="13.5">
      <c r="A481" s="2">
        <v>3416460</v>
      </c>
      <c r="B481" s="2" t="s">
        <v>4127</v>
      </c>
      <c r="C481" s="2" t="s">
        <v>1326</v>
      </c>
      <c r="D481" s="2" t="s">
        <v>618</v>
      </c>
    </row>
    <row r="482" spans="1:4" ht="13.5">
      <c r="A482" s="1">
        <v>3602881</v>
      </c>
      <c r="B482" s="1" t="s">
        <v>4127</v>
      </c>
      <c r="C482" s="1" t="s">
        <v>4692</v>
      </c>
      <c r="D482" s="1" t="s">
        <v>7011</v>
      </c>
    </row>
    <row r="483" spans="1:4" ht="13.5">
      <c r="A483" s="2">
        <v>3209392</v>
      </c>
      <c r="B483" s="2" t="s">
        <v>1060</v>
      </c>
      <c r="C483" s="2" t="s">
        <v>4754</v>
      </c>
      <c r="D483" s="2" t="s">
        <v>2558</v>
      </c>
    </row>
    <row r="484" spans="1:4" ht="13.5">
      <c r="A484" s="1">
        <v>3210562</v>
      </c>
      <c r="B484" s="1" t="s">
        <v>1060</v>
      </c>
      <c r="C484" s="1" t="s">
        <v>4730</v>
      </c>
      <c r="D484" s="1" t="s">
        <v>7607</v>
      </c>
    </row>
    <row r="485" spans="1:4" ht="13.5">
      <c r="A485" s="2">
        <v>3703086</v>
      </c>
      <c r="B485" s="2" t="s">
        <v>4128</v>
      </c>
      <c r="C485" s="2" t="s">
        <v>7433</v>
      </c>
      <c r="D485" s="2" t="s">
        <v>4076</v>
      </c>
    </row>
    <row r="486" spans="1:4" ht="13.5">
      <c r="A486" s="1">
        <v>3701943</v>
      </c>
      <c r="B486" s="1" t="s">
        <v>4128</v>
      </c>
      <c r="C486" s="1" t="s">
        <v>3944</v>
      </c>
      <c r="D486" s="1" t="s">
        <v>1995</v>
      </c>
    </row>
    <row r="487" spans="1:4" ht="13.5">
      <c r="A487" s="2">
        <v>3702731</v>
      </c>
      <c r="B487" s="2" t="s">
        <v>4128</v>
      </c>
      <c r="C487" s="2" t="s">
        <v>1993</v>
      </c>
      <c r="D487" s="2" t="s">
        <v>7658</v>
      </c>
    </row>
    <row r="488" spans="1:4" ht="13.5">
      <c r="A488" s="1">
        <v>3209031</v>
      </c>
      <c r="B488" s="1" t="s">
        <v>1066</v>
      </c>
      <c r="C488" s="1" t="s">
        <v>4152</v>
      </c>
      <c r="D488" s="1" t="s">
        <v>2558</v>
      </c>
    </row>
    <row r="489" spans="1:4" ht="13.5">
      <c r="A489" s="2">
        <v>3121815</v>
      </c>
      <c r="B489" s="2" t="s">
        <v>1066</v>
      </c>
      <c r="C489" s="2" t="s">
        <v>7540</v>
      </c>
      <c r="D489" s="2" t="s">
        <v>4028</v>
      </c>
    </row>
    <row r="490" spans="1:4" ht="13.5">
      <c r="A490" s="1">
        <v>3211891</v>
      </c>
      <c r="B490" s="1" t="s">
        <v>1066</v>
      </c>
      <c r="C490" s="1" t="s">
        <v>6713</v>
      </c>
      <c r="D490" s="1" t="s">
        <v>7020</v>
      </c>
    </row>
    <row r="491" spans="1:4" ht="13.5">
      <c r="A491" s="2">
        <v>3212872</v>
      </c>
      <c r="B491" s="2" t="s">
        <v>1069</v>
      </c>
      <c r="C491" s="2" t="s">
        <v>1412</v>
      </c>
      <c r="D491" s="2" t="s">
        <v>2558</v>
      </c>
    </row>
    <row r="492" spans="1:4" ht="13.5">
      <c r="A492" s="1">
        <v>3311096</v>
      </c>
      <c r="B492" s="1" t="s">
        <v>1069</v>
      </c>
      <c r="C492" s="1" t="s">
        <v>4700</v>
      </c>
      <c r="D492" s="1" t="s">
        <v>5463</v>
      </c>
    </row>
    <row r="493" spans="1:4" ht="13.5">
      <c r="A493" s="2">
        <v>3312010</v>
      </c>
      <c r="B493" s="2" t="s">
        <v>1072</v>
      </c>
      <c r="C493" s="2" t="s">
        <v>5893</v>
      </c>
      <c r="D493" s="2" t="s">
        <v>7728</v>
      </c>
    </row>
    <row r="494" spans="1:4" ht="13.5">
      <c r="A494" s="1">
        <v>3603906</v>
      </c>
      <c r="B494" s="1" t="s">
        <v>1072</v>
      </c>
      <c r="C494" s="1" t="s">
        <v>3108</v>
      </c>
      <c r="D494" s="1" t="s">
        <v>7671</v>
      </c>
    </row>
    <row r="495" spans="1:4" ht="13.5">
      <c r="A495" s="2">
        <v>3124050</v>
      </c>
      <c r="B495" s="2" t="s">
        <v>4130</v>
      </c>
      <c r="C495" s="2" t="s">
        <v>2913</v>
      </c>
      <c r="D495" s="2" t="s">
        <v>2575</v>
      </c>
    </row>
    <row r="496" spans="1:4" ht="13.5">
      <c r="A496" s="1">
        <v>3211317</v>
      </c>
      <c r="B496" s="1" t="s">
        <v>4130</v>
      </c>
      <c r="C496" s="1" t="s">
        <v>6639</v>
      </c>
      <c r="D496" s="1" t="s">
        <v>6446</v>
      </c>
    </row>
    <row r="497" spans="1:4" ht="13.5">
      <c r="A497" s="2">
        <v>3311032</v>
      </c>
      <c r="B497" s="2" t="s">
        <v>4130</v>
      </c>
      <c r="C497" s="2" t="s">
        <v>2799</v>
      </c>
      <c r="D497" s="2" t="s">
        <v>4881</v>
      </c>
    </row>
    <row r="498" spans="1:4" ht="13.5">
      <c r="A498" s="1">
        <v>3311718</v>
      </c>
      <c r="B498" s="1" t="s">
        <v>4130</v>
      </c>
      <c r="C498" s="1" t="s">
        <v>5484</v>
      </c>
      <c r="D498" s="1" t="s">
        <v>7667</v>
      </c>
    </row>
    <row r="499" spans="1:4" ht="13.5">
      <c r="A499" s="2">
        <v>3212577</v>
      </c>
      <c r="B499" s="2" t="s">
        <v>1078</v>
      </c>
      <c r="C499" s="2" t="s">
        <v>5894</v>
      </c>
      <c r="D499" s="2" t="s">
        <v>2589</v>
      </c>
    </row>
    <row r="500" spans="1:4" ht="13.5">
      <c r="A500" s="1">
        <v>3124084</v>
      </c>
      <c r="B500" s="1" t="s">
        <v>1078</v>
      </c>
      <c r="C500" s="1" t="s">
        <v>4466</v>
      </c>
      <c r="D500" s="1" t="s">
        <v>7738</v>
      </c>
    </row>
    <row r="501" spans="1:4" ht="13.5">
      <c r="A501" s="2">
        <v>3311739</v>
      </c>
      <c r="B501" s="2" t="s">
        <v>1078</v>
      </c>
      <c r="C501" s="2" t="s">
        <v>784</v>
      </c>
      <c r="D501" s="2" t="s">
        <v>717</v>
      </c>
    </row>
    <row r="502" spans="1:4" ht="13.5">
      <c r="A502" s="1">
        <v>3416688</v>
      </c>
      <c r="B502" s="1" t="s">
        <v>1078</v>
      </c>
      <c r="C502" s="1" t="s">
        <v>7690</v>
      </c>
      <c r="D502" s="1" t="s">
        <v>7740</v>
      </c>
    </row>
    <row r="503" spans="1:4" ht="13.5">
      <c r="A503" s="2">
        <v>3416798</v>
      </c>
      <c r="B503" s="2" t="s">
        <v>1078</v>
      </c>
      <c r="C503" s="2" t="s">
        <v>2215</v>
      </c>
      <c r="D503" s="2" t="s">
        <v>7735</v>
      </c>
    </row>
    <row r="504" spans="1:4" ht="13.5">
      <c r="A504" s="1">
        <v>3417223</v>
      </c>
      <c r="B504" s="1" t="s">
        <v>1078</v>
      </c>
      <c r="C504" s="1" t="s">
        <v>632</v>
      </c>
      <c r="D504" s="1" t="s">
        <v>6946</v>
      </c>
    </row>
    <row r="505" spans="1:4" ht="13.5">
      <c r="A505" s="2">
        <v>3311026</v>
      </c>
      <c r="B505" s="2" t="s">
        <v>7204</v>
      </c>
      <c r="C505" s="2" t="s">
        <v>307</v>
      </c>
      <c r="D505" s="2" t="s">
        <v>5463</v>
      </c>
    </row>
    <row r="506" spans="1:4" ht="13.5">
      <c r="A506" s="1">
        <v>3413779</v>
      </c>
      <c r="B506" s="1" t="s">
        <v>7204</v>
      </c>
      <c r="C506" s="1" t="s">
        <v>3095</v>
      </c>
      <c r="D506" s="1" t="s">
        <v>2567</v>
      </c>
    </row>
    <row r="507" spans="1:4" ht="13.5">
      <c r="A507" s="2">
        <v>3210557</v>
      </c>
      <c r="B507" s="2" t="s">
        <v>1088</v>
      </c>
      <c r="C507" s="2" t="s">
        <v>5807</v>
      </c>
      <c r="D507" s="2" t="s">
        <v>5808</v>
      </c>
    </row>
    <row r="508" spans="1:4" ht="13.5">
      <c r="A508" s="1">
        <v>3702997</v>
      </c>
      <c r="B508" s="1" t="s">
        <v>1088</v>
      </c>
      <c r="C508" s="1" t="s">
        <v>4475</v>
      </c>
      <c r="D508" s="1" t="s">
        <v>4476</v>
      </c>
    </row>
    <row r="509" spans="1:4" ht="13.5">
      <c r="A509" s="2">
        <v>3211028</v>
      </c>
      <c r="B509" s="2" t="s">
        <v>1088</v>
      </c>
      <c r="C509" s="2" t="s">
        <v>3227</v>
      </c>
      <c r="D509" s="2" t="s">
        <v>5808</v>
      </c>
    </row>
    <row r="510" spans="1:4" ht="13.5">
      <c r="A510" s="1">
        <v>3123768</v>
      </c>
      <c r="B510" s="1" t="s">
        <v>1088</v>
      </c>
      <c r="C510" s="1" t="s">
        <v>4740</v>
      </c>
      <c r="D510" s="1" t="s">
        <v>464</v>
      </c>
    </row>
    <row r="511" spans="1:4" ht="13.5">
      <c r="A511" s="2">
        <v>3309589</v>
      </c>
      <c r="B511" s="2" t="s">
        <v>7208</v>
      </c>
      <c r="C511" s="2" t="s">
        <v>2995</v>
      </c>
      <c r="D511" s="2" t="s">
        <v>5463</v>
      </c>
    </row>
    <row r="512" spans="1:4" ht="13.5">
      <c r="A512" s="1">
        <v>3416617</v>
      </c>
      <c r="B512" s="1" t="s">
        <v>7208</v>
      </c>
      <c r="C512" s="1" t="s">
        <v>2757</v>
      </c>
      <c r="D512" s="1" t="s">
        <v>6946</v>
      </c>
    </row>
    <row r="513" spans="1:4" ht="13.5">
      <c r="A513" s="2">
        <v>3309783</v>
      </c>
      <c r="B513" s="2" t="s">
        <v>4132</v>
      </c>
      <c r="C513" s="2" t="s">
        <v>1414</v>
      </c>
      <c r="D513" s="2" t="s">
        <v>1601</v>
      </c>
    </row>
    <row r="514" spans="1:4" ht="13.5">
      <c r="A514" s="1">
        <v>3312170</v>
      </c>
      <c r="B514" s="1" t="s">
        <v>4132</v>
      </c>
      <c r="C514" s="1" t="s">
        <v>6953</v>
      </c>
      <c r="D514" s="1" t="s">
        <v>5463</v>
      </c>
    </row>
    <row r="515" spans="1:4" ht="13.5">
      <c r="A515" s="2">
        <v>3413703</v>
      </c>
      <c r="B515" s="2" t="s">
        <v>4133</v>
      </c>
      <c r="C515" s="2" t="s">
        <v>4864</v>
      </c>
      <c r="D515" s="2" t="s">
        <v>5715</v>
      </c>
    </row>
    <row r="516" spans="1:4" ht="13.5">
      <c r="A516" s="1">
        <v>3415312</v>
      </c>
      <c r="B516" s="1" t="s">
        <v>4133</v>
      </c>
      <c r="C516" s="1" t="s">
        <v>705</v>
      </c>
      <c r="D516" s="1" t="s">
        <v>724</v>
      </c>
    </row>
    <row r="517" spans="1:4" ht="13.5">
      <c r="A517" s="2">
        <v>3121740</v>
      </c>
      <c r="B517" s="2" t="s">
        <v>4133</v>
      </c>
      <c r="C517" s="2" t="s">
        <v>5406</v>
      </c>
      <c r="D517" s="2" t="s">
        <v>4817</v>
      </c>
    </row>
    <row r="518" spans="1:4" ht="13.5">
      <c r="A518" s="1">
        <v>3701930</v>
      </c>
      <c r="B518" s="1" t="s">
        <v>4133</v>
      </c>
      <c r="C518" s="1" t="s">
        <v>588</v>
      </c>
      <c r="D518" s="1" t="s">
        <v>7658</v>
      </c>
    </row>
    <row r="519" spans="1:4" ht="13.5">
      <c r="A519" s="2">
        <v>3802176</v>
      </c>
      <c r="B519" s="2" t="s">
        <v>4133</v>
      </c>
      <c r="C519" s="2" t="s">
        <v>6975</v>
      </c>
      <c r="D519" s="2" t="s">
        <v>3009</v>
      </c>
    </row>
    <row r="520" spans="1:4" ht="13.5">
      <c r="A520" s="1">
        <v>3120011</v>
      </c>
      <c r="B520" s="1" t="s">
        <v>4134</v>
      </c>
      <c r="C520" s="1" t="s">
        <v>653</v>
      </c>
      <c r="D520" s="1" t="s">
        <v>2596</v>
      </c>
    </row>
    <row r="521" spans="1:4" ht="13.5">
      <c r="A521" s="2">
        <v>3121360</v>
      </c>
      <c r="B521" s="2" t="s">
        <v>4134</v>
      </c>
      <c r="C521" s="2" t="s">
        <v>2902</v>
      </c>
      <c r="D521" s="2" t="s">
        <v>2596</v>
      </c>
    </row>
    <row r="522" spans="1:4" ht="13.5">
      <c r="A522" s="1">
        <v>3209505</v>
      </c>
      <c r="B522" s="1" t="s">
        <v>4134</v>
      </c>
      <c r="C522" s="1" t="s">
        <v>759</v>
      </c>
      <c r="D522" s="1" t="s">
        <v>2558</v>
      </c>
    </row>
    <row r="523" spans="1:4" ht="13.5">
      <c r="A523" s="2">
        <v>3413240</v>
      </c>
      <c r="B523" s="2" t="s">
        <v>1099</v>
      </c>
      <c r="C523" s="2" t="s">
        <v>5747</v>
      </c>
      <c r="D523" s="2" t="s">
        <v>4073</v>
      </c>
    </row>
    <row r="524" spans="1:4" ht="13.5">
      <c r="A524" s="1">
        <v>3311444</v>
      </c>
      <c r="B524" s="1" t="s">
        <v>1102</v>
      </c>
      <c r="C524" s="1" t="s">
        <v>3954</v>
      </c>
      <c r="D524" s="1" t="s">
        <v>2565</v>
      </c>
    </row>
    <row r="525" spans="1:4" ht="13.5">
      <c r="A525" s="2">
        <v>3121371</v>
      </c>
      <c r="B525" s="2" t="s">
        <v>1102</v>
      </c>
      <c r="C525" s="2" t="s">
        <v>6919</v>
      </c>
      <c r="D525" s="2" t="s">
        <v>3992</v>
      </c>
    </row>
    <row r="526" spans="1:4" ht="13.5">
      <c r="A526" s="1">
        <v>3212020</v>
      </c>
      <c r="B526" s="1" t="s">
        <v>1102</v>
      </c>
      <c r="C526" s="1" t="s">
        <v>961</v>
      </c>
      <c r="D526" s="1" t="s">
        <v>4013</v>
      </c>
    </row>
    <row r="527" spans="1:4" ht="13.5">
      <c r="A527" s="2">
        <v>3417225</v>
      </c>
      <c r="B527" s="2" t="s">
        <v>1102</v>
      </c>
      <c r="C527" s="2" t="s">
        <v>640</v>
      </c>
      <c r="D527" s="2" t="s">
        <v>6946</v>
      </c>
    </row>
    <row r="528" spans="1:4" ht="13.5">
      <c r="A528" s="1">
        <v>3212029</v>
      </c>
      <c r="B528" s="1" t="s">
        <v>1327</v>
      </c>
      <c r="C528" s="1" t="s">
        <v>3770</v>
      </c>
      <c r="D528" s="1" t="s">
        <v>2572</v>
      </c>
    </row>
    <row r="529" spans="1:4" ht="13.5">
      <c r="A529" s="2">
        <v>3210646</v>
      </c>
      <c r="B529" s="2" t="s">
        <v>1327</v>
      </c>
      <c r="C529" s="2" t="s">
        <v>2853</v>
      </c>
      <c r="D529" s="2" t="s">
        <v>2558</v>
      </c>
    </row>
    <row r="530" spans="1:4" ht="13.5">
      <c r="A530" s="1">
        <v>3210642</v>
      </c>
      <c r="B530" s="1" t="s">
        <v>1328</v>
      </c>
      <c r="C530" s="1" t="s">
        <v>4862</v>
      </c>
      <c r="D530" s="1" t="s">
        <v>2558</v>
      </c>
    </row>
    <row r="531" spans="1:4" ht="13.5">
      <c r="A531" s="2">
        <v>3503082</v>
      </c>
      <c r="B531" s="2" t="s">
        <v>6415</v>
      </c>
      <c r="C531" s="2" t="s">
        <v>7474</v>
      </c>
      <c r="D531" s="2" t="s">
        <v>3075</v>
      </c>
    </row>
    <row r="532" spans="1:4" ht="13.5">
      <c r="A532" s="1">
        <v>3118362</v>
      </c>
      <c r="B532" s="1" t="s">
        <v>6415</v>
      </c>
      <c r="C532" s="1" t="s">
        <v>3888</v>
      </c>
      <c r="D532" s="1" t="s">
        <v>5727</v>
      </c>
    </row>
    <row r="533" spans="1:4" ht="13.5">
      <c r="A533" s="2">
        <v>3120423</v>
      </c>
      <c r="B533" s="2" t="s">
        <v>6415</v>
      </c>
      <c r="C533" s="2" t="s">
        <v>6477</v>
      </c>
      <c r="D533" s="2" t="s">
        <v>4031</v>
      </c>
    </row>
    <row r="534" spans="1:4" ht="13.5">
      <c r="A534" s="1">
        <v>3211335</v>
      </c>
      <c r="B534" s="1" t="s">
        <v>4957</v>
      </c>
      <c r="C534" s="1" t="s">
        <v>6637</v>
      </c>
      <c r="D534" s="1" t="s">
        <v>6446</v>
      </c>
    </row>
    <row r="535" spans="1:4" ht="13.5">
      <c r="A535" s="2">
        <v>3209869</v>
      </c>
      <c r="B535" s="2" t="s">
        <v>297</v>
      </c>
      <c r="C535" s="2" t="s">
        <v>3106</v>
      </c>
      <c r="D535" s="2" t="s">
        <v>2558</v>
      </c>
    </row>
    <row r="536" spans="1:4" ht="13.5">
      <c r="A536" s="1">
        <v>3210665</v>
      </c>
      <c r="B536" s="1" t="s">
        <v>297</v>
      </c>
      <c r="C536" s="1" t="s">
        <v>3836</v>
      </c>
      <c r="D536" s="1" t="s">
        <v>2111</v>
      </c>
    </row>
    <row r="537" spans="1:4" ht="13.5">
      <c r="A537" s="2">
        <v>3211664</v>
      </c>
      <c r="B537" s="2" t="s">
        <v>297</v>
      </c>
      <c r="C537" s="2" t="s">
        <v>7520</v>
      </c>
      <c r="D537" s="2" t="s">
        <v>2111</v>
      </c>
    </row>
    <row r="538" spans="1:4" ht="13.5">
      <c r="A538" s="1">
        <v>3603602</v>
      </c>
      <c r="B538" s="1" t="s">
        <v>301</v>
      </c>
      <c r="C538" s="1" t="s">
        <v>4517</v>
      </c>
      <c r="D538" s="1" t="s">
        <v>4506</v>
      </c>
    </row>
    <row r="539" spans="1:4" ht="13.5">
      <c r="A539" s="2">
        <v>3123102</v>
      </c>
      <c r="B539" s="2" t="s">
        <v>301</v>
      </c>
      <c r="C539" s="2" t="s">
        <v>3824</v>
      </c>
      <c r="D539" s="2" t="s">
        <v>7710</v>
      </c>
    </row>
    <row r="540" spans="1:4" ht="13.5">
      <c r="A540" s="1">
        <v>3312183</v>
      </c>
      <c r="B540" s="1" t="s">
        <v>301</v>
      </c>
      <c r="C540" s="1" t="s">
        <v>1168</v>
      </c>
      <c r="D540" s="1" t="s">
        <v>5818</v>
      </c>
    </row>
    <row r="541" spans="1:4" ht="13.5">
      <c r="A541" s="2">
        <v>3603053</v>
      </c>
      <c r="B541" s="2" t="s">
        <v>301</v>
      </c>
      <c r="C541" s="2" t="s">
        <v>6456</v>
      </c>
      <c r="D541" s="2" t="s">
        <v>6904</v>
      </c>
    </row>
    <row r="542" spans="1:4" ht="13.5">
      <c r="A542" s="1">
        <v>3603090</v>
      </c>
      <c r="B542" s="1" t="s">
        <v>301</v>
      </c>
      <c r="C542" s="1" t="s">
        <v>6903</v>
      </c>
      <c r="D542" s="1" t="s">
        <v>6904</v>
      </c>
    </row>
    <row r="543" spans="1:4" ht="13.5">
      <c r="A543" s="2">
        <v>3310870</v>
      </c>
      <c r="B543" s="2" t="s">
        <v>1329</v>
      </c>
      <c r="C543" s="2" t="s">
        <v>5057</v>
      </c>
      <c r="D543" s="2" t="s">
        <v>296</v>
      </c>
    </row>
    <row r="544" spans="1:4" ht="13.5">
      <c r="A544" s="1">
        <v>3312119</v>
      </c>
      <c r="B544" s="1" t="s">
        <v>1330</v>
      </c>
      <c r="C544" s="1" t="s">
        <v>666</v>
      </c>
      <c r="D544" s="1" t="s">
        <v>4868</v>
      </c>
    </row>
    <row r="545" spans="1:4" ht="13.5">
      <c r="A545" s="2">
        <v>3121477</v>
      </c>
      <c r="B545" s="2" t="s">
        <v>309</v>
      </c>
      <c r="C545" s="2" t="s">
        <v>3223</v>
      </c>
      <c r="D545" s="2" t="s">
        <v>1105</v>
      </c>
    </row>
    <row r="546" spans="1:4" ht="13.5">
      <c r="A546" s="1">
        <v>3212745</v>
      </c>
      <c r="B546" s="1" t="s">
        <v>309</v>
      </c>
      <c r="C546" s="1" t="s">
        <v>2629</v>
      </c>
      <c r="D546" s="1" t="s">
        <v>2589</v>
      </c>
    </row>
    <row r="547" spans="1:4" ht="13.5">
      <c r="A547" s="2">
        <v>3120232</v>
      </c>
      <c r="B547" s="2" t="s">
        <v>312</v>
      </c>
      <c r="C547" s="2" t="s">
        <v>1331</v>
      </c>
      <c r="D547" s="2" t="s">
        <v>7733</v>
      </c>
    </row>
    <row r="548" spans="1:4" ht="13.5">
      <c r="A548" s="1">
        <v>3211753</v>
      </c>
      <c r="B548" s="1" t="s">
        <v>6418</v>
      </c>
      <c r="C548" s="1" t="s">
        <v>3076</v>
      </c>
      <c r="D548" s="1" t="s">
        <v>778</v>
      </c>
    </row>
    <row r="549" spans="1:4" ht="13.5">
      <c r="A549" s="2">
        <v>3312351</v>
      </c>
      <c r="B549" s="2" t="s">
        <v>6418</v>
      </c>
      <c r="C549" s="2" t="s">
        <v>614</v>
      </c>
      <c r="D549" s="2" t="s">
        <v>283</v>
      </c>
    </row>
    <row r="550" spans="1:4" ht="13.5">
      <c r="A550" s="1">
        <v>3312354</v>
      </c>
      <c r="B550" s="1" t="s">
        <v>6418</v>
      </c>
      <c r="C550" s="1" t="s">
        <v>635</v>
      </c>
      <c r="D550" s="1" t="s">
        <v>283</v>
      </c>
    </row>
    <row r="551" spans="1:4" ht="13.5">
      <c r="A551" s="2">
        <v>3116882</v>
      </c>
      <c r="B551" s="2" t="s">
        <v>6418</v>
      </c>
      <c r="C551" s="2" t="s">
        <v>392</v>
      </c>
      <c r="D551" s="2" t="s">
        <v>7679</v>
      </c>
    </row>
    <row r="552" spans="1:4" ht="13.5">
      <c r="A552" s="1">
        <v>3119682</v>
      </c>
      <c r="B552" s="1" t="s">
        <v>6418</v>
      </c>
      <c r="C552" s="1" t="s">
        <v>3971</v>
      </c>
      <c r="D552" s="1" t="s">
        <v>7679</v>
      </c>
    </row>
    <row r="553" spans="1:4" ht="13.5">
      <c r="A553" s="2">
        <v>3123970</v>
      </c>
      <c r="B553" s="2" t="s">
        <v>6418</v>
      </c>
      <c r="C553" s="2" t="s">
        <v>4448</v>
      </c>
      <c r="D553" s="2" t="s">
        <v>4000</v>
      </c>
    </row>
    <row r="554" spans="1:4" ht="13.5">
      <c r="A554" s="1">
        <v>3211491</v>
      </c>
      <c r="B554" s="1" t="s">
        <v>6418</v>
      </c>
      <c r="C554" s="1" t="s">
        <v>2086</v>
      </c>
      <c r="D554" s="1" t="s">
        <v>778</v>
      </c>
    </row>
    <row r="555" spans="1:4" ht="13.5">
      <c r="A555" s="2">
        <v>3212683</v>
      </c>
      <c r="B555" s="2" t="s">
        <v>1332</v>
      </c>
      <c r="C555" s="2" t="s">
        <v>4718</v>
      </c>
      <c r="D555" s="2" t="s">
        <v>2558</v>
      </c>
    </row>
    <row r="556" spans="1:4" ht="13.5">
      <c r="A556" s="1">
        <v>3123438</v>
      </c>
      <c r="B556" s="1" t="s">
        <v>1332</v>
      </c>
      <c r="C556" s="1" t="s">
        <v>4826</v>
      </c>
      <c r="D556" s="1" t="s">
        <v>4000</v>
      </c>
    </row>
    <row r="557" spans="1:4" ht="13.5">
      <c r="A557" s="2">
        <v>3210069</v>
      </c>
      <c r="B557" s="2" t="s">
        <v>6420</v>
      </c>
      <c r="C557" s="2" t="s">
        <v>2011</v>
      </c>
      <c r="D557" s="2" t="s">
        <v>7020</v>
      </c>
    </row>
    <row r="558" spans="1:4" ht="13.5">
      <c r="A558" s="1">
        <v>3211873</v>
      </c>
      <c r="B558" s="1" t="s">
        <v>6420</v>
      </c>
      <c r="C558" s="1" t="s">
        <v>5531</v>
      </c>
      <c r="D558" s="1" t="s">
        <v>1106</v>
      </c>
    </row>
    <row r="559" spans="1:4" ht="13.5">
      <c r="A559" s="2">
        <v>3121565</v>
      </c>
      <c r="B559" s="2" t="s">
        <v>7555</v>
      </c>
      <c r="C559" s="2" t="s">
        <v>1395</v>
      </c>
      <c r="D559" s="2" t="s">
        <v>7710</v>
      </c>
    </row>
    <row r="560" spans="1:4" ht="13.5">
      <c r="A560" s="1">
        <v>3414855</v>
      </c>
      <c r="B560" s="1" t="s">
        <v>6421</v>
      </c>
      <c r="C560" s="1" t="s">
        <v>667</v>
      </c>
      <c r="D560" s="1" t="s">
        <v>668</v>
      </c>
    </row>
    <row r="561" spans="1:4" ht="13.5">
      <c r="A561" s="2">
        <v>3121327</v>
      </c>
      <c r="B561" s="2" t="s">
        <v>1333</v>
      </c>
      <c r="C561" s="2" t="s">
        <v>660</v>
      </c>
      <c r="D561" s="2" t="s">
        <v>7613</v>
      </c>
    </row>
    <row r="562" spans="1:4" ht="13.5">
      <c r="A562" s="1">
        <v>3124073</v>
      </c>
      <c r="B562" s="1" t="s">
        <v>1333</v>
      </c>
      <c r="C562" s="1" t="s">
        <v>5397</v>
      </c>
      <c r="D562" s="1" t="s">
        <v>5398</v>
      </c>
    </row>
    <row r="563" spans="1:4" ht="13.5">
      <c r="A563" s="2">
        <v>3121557</v>
      </c>
      <c r="B563" s="2" t="s">
        <v>6422</v>
      </c>
      <c r="C563" s="2" t="s">
        <v>4843</v>
      </c>
      <c r="D563" s="2" t="s">
        <v>1087</v>
      </c>
    </row>
    <row r="564" spans="1:4" ht="13.5">
      <c r="A564" s="1">
        <v>3123858</v>
      </c>
      <c r="B564" s="1" t="s">
        <v>6422</v>
      </c>
      <c r="C564" s="1" t="s">
        <v>3225</v>
      </c>
      <c r="D564" s="1" t="s">
        <v>656</v>
      </c>
    </row>
    <row r="565" spans="1:4" ht="13.5">
      <c r="A565" s="2">
        <v>3310672</v>
      </c>
      <c r="B565" s="2" t="s">
        <v>6422</v>
      </c>
      <c r="C565" s="2" t="s">
        <v>6429</v>
      </c>
      <c r="D565" s="2" t="s">
        <v>5463</v>
      </c>
    </row>
    <row r="566" spans="1:4" ht="13.5">
      <c r="A566" s="1">
        <v>3702127</v>
      </c>
      <c r="B566" s="1" t="s">
        <v>7218</v>
      </c>
      <c r="C566" s="1" t="s">
        <v>2151</v>
      </c>
      <c r="D566" s="1" t="s">
        <v>2569</v>
      </c>
    </row>
    <row r="567" spans="1:4" ht="13.5">
      <c r="A567" s="2">
        <v>3210325</v>
      </c>
      <c r="B567" s="2" t="s">
        <v>7218</v>
      </c>
      <c r="C567" s="2" t="s">
        <v>5511</v>
      </c>
      <c r="D567" s="2" t="s">
        <v>5512</v>
      </c>
    </row>
    <row r="568" spans="1:4" ht="13.5">
      <c r="A568" s="1">
        <v>3211296</v>
      </c>
      <c r="B568" s="1" t="s">
        <v>7218</v>
      </c>
      <c r="C568" s="1" t="s">
        <v>6467</v>
      </c>
      <c r="D568" s="1" t="s">
        <v>1658</v>
      </c>
    </row>
    <row r="569" spans="1:4" ht="13.5">
      <c r="A569" s="2">
        <v>3310862</v>
      </c>
      <c r="B569" s="2" t="s">
        <v>7218</v>
      </c>
      <c r="C569" s="2" t="s">
        <v>2854</v>
      </c>
      <c r="D569" s="2" t="s">
        <v>2565</v>
      </c>
    </row>
    <row r="570" spans="1:4" ht="13.5">
      <c r="A570" s="1">
        <v>3124004</v>
      </c>
      <c r="B570" s="1" t="s">
        <v>6423</v>
      </c>
      <c r="C570" s="1" t="s">
        <v>5311</v>
      </c>
      <c r="D570" s="1" t="s">
        <v>4000</v>
      </c>
    </row>
    <row r="571" spans="1:4" ht="13.5">
      <c r="A571" s="2">
        <v>3124695</v>
      </c>
      <c r="B571" s="2" t="s">
        <v>6423</v>
      </c>
      <c r="C571" s="2" t="s">
        <v>2110</v>
      </c>
      <c r="D571" s="2" t="s">
        <v>7480</v>
      </c>
    </row>
    <row r="572" spans="1:4" ht="13.5">
      <c r="A572" s="1">
        <v>3413035</v>
      </c>
      <c r="B572" s="1" t="s">
        <v>6423</v>
      </c>
      <c r="C572" s="1" t="s">
        <v>1569</v>
      </c>
      <c r="D572" s="1" t="s">
        <v>4067</v>
      </c>
    </row>
    <row r="573" spans="1:4" ht="13.5">
      <c r="A573" s="2">
        <v>3414076</v>
      </c>
      <c r="B573" s="2" t="s">
        <v>1398</v>
      </c>
      <c r="C573" s="2" t="s">
        <v>3122</v>
      </c>
      <c r="D573" s="2" t="s">
        <v>3123</v>
      </c>
    </row>
    <row r="574" spans="1:4" ht="13.5">
      <c r="A574" s="1">
        <v>3701942</v>
      </c>
      <c r="B574" s="1" t="s">
        <v>1398</v>
      </c>
      <c r="C574" s="1" t="s">
        <v>4533</v>
      </c>
      <c r="D574" s="1" t="s">
        <v>6926</v>
      </c>
    </row>
    <row r="575" spans="1:4" ht="13.5">
      <c r="A575" s="2">
        <v>3703046</v>
      </c>
      <c r="B575" s="2" t="s">
        <v>1398</v>
      </c>
      <c r="C575" s="2" t="s">
        <v>3946</v>
      </c>
      <c r="D575" s="2" t="s">
        <v>4701</v>
      </c>
    </row>
    <row r="576" spans="1:4" ht="13.5">
      <c r="A576" s="1">
        <v>3120013</v>
      </c>
      <c r="B576" s="1" t="s">
        <v>4856</v>
      </c>
      <c r="C576" s="1" t="s">
        <v>771</v>
      </c>
      <c r="D576" s="1" t="s">
        <v>464</v>
      </c>
    </row>
    <row r="577" spans="1:4" ht="13.5">
      <c r="A577" s="2">
        <v>3120286</v>
      </c>
      <c r="B577" s="2" t="s">
        <v>4856</v>
      </c>
      <c r="C577" s="2" t="s">
        <v>5517</v>
      </c>
      <c r="D577" s="2" t="s">
        <v>3992</v>
      </c>
    </row>
    <row r="578" spans="1:4" ht="13.5">
      <c r="A578" s="1">
        <v>3311251</v>
      </c>
      <c r="B578" s="1" t="s">
        <v>4856</v>
      </c>
      <c r="C578" s="1" t="s">
        <v>4720</v>
      </c>
      <c r="D578" s="1" t="s">
        <v>7667</v>
      </c>
    </row>
    <row r="579" spans="1:4" ht="13.5">
      <c r="A579" s="2">
        <v>3416614</v>
      </c>
      <c r="B579" s="2" t="s">
        <v>4856</v>
      </c>
      <c r="C579" s="2" t="s">
        <v>4554</v>
      </c>
      <c r="D579" s="2" t="s">
        <v>6946</v>
      </c>
    </row>
    <row r="580" spans="1:4" ht="13.5">
      <c r="A580" s="1">
        <v>3119770</v>
      </c>
      <c r="B580" s="1" t="s">
        <v>251</v>
      </c>
      <c r="C580" s="1" t="s">
        <v>7164</v>
      </c>
      <c r="D580" s="1" t="s">
        <v>2596</v>
      </c>
    </row>
    <row r="581" spans="1:4" ht="13.5">
      <c r="A581" s="2">
        <v>3123929</v>
      </c>
      <c r="B581" s="2" t="s">
        <v>251</v>
      </c>
      <c r="C581" s="2" t="s">
        <v>7061</v>
      </c>
      <c r="D581" s="2" t="s">
        <v>2596</v>
      </c>
    </row>
    <row r="582" spans="1:4" ht="13.5">
      <c r="A582" s="1">
        <v>3212829</v>
      </c>
      <c r="B582" s="1" t="s">
        <v>251</v>
      </c>
      <c r="C582" s="1" t="s">
        <v>4453</v>
      </c>
      <c r="D582" s="1" t="s">
        <v>4154</v>
      </c>
    </row>
    <row r="583" spans="1:4" ht="13.5">
      <c r="A583" s="2">
        <v>3121018</v>
      </c>
      <c r="B583" s="2" t="s">
        <v>1401</v>
      </c>
      <c r="C583" s="2" t="s">
        <v>4739</v>
      </c>
      <c r="D583" s="2" t="s">
        <v>4147</v>
      </c>
    </row>
    <row r="584" spans="1:4" ht="13.5">
      <c r="A584" s="1">
        <v>3121645</v>
      </c>
      <c r="B584" s="1" t="s">
        <v>1401</v>
      </c>
      <c r="C584" s="1" t="s">
        <v>2077</v>
      </c>
      <c r="D584" s="1" t="s">
        <v>7613</v>
      </c>
    </row>
    <row r="585" spans="1:4" ht="13.5">
      <c r="A585" s="2">
        <v>3209977</v>
      </c>
      <c r="B585" s="2" t="s">
        <v>1401</v>
      </c>
      <c r="C585" s="2" t="s">
        <v>4660</v>
      </c>
      <c r="D585" s="2" t="s">
        <v>2593</v>
      </c>
    </row>
    <row r="586" spans="1:4" ht="13.5">
      <c r="A586" s="1">
        <v>3212321</v>
      </c>
      <c r="B586" s="1" t="s">
        <v>4860</v>
      </c>
      <c r="C586" s="1" t="s">
        <v>2145</v>
      </c>
      <c r="D586" s="1" t="s">
        <v>2589</v>
      </c>
    </row>
    <row r="587" spans="1:4" ht="13.5">
      <c r="A587" s="2">
        <v>3413956</v>
      </c>
      <c r="B587" s="2" t="s">
        <v>4860</v>
      </c>
      <c r="C587" s="2" t="s">
        <v>3963</v>
      </c>
      <c r="D587" s="2" t="s">
        <v>7640</v>
      </c>
    </row>
    <row r="588" spans="1:4" ht="13.5">
      <c r="A588" s="1">
        <v>3603187</v>
      </c>
      <c r="B588" s="1" t="s">
        <v>4860</v>
      </c>
      <c r="C588" s="1" t="s">
        <v>988</v>
      </c>
      <c r="D588" s="1" t="s">
        <v>7011</v>
      </c>
    </row>
    <row r="589" spans="1:4" ht="13.5">
      <c r="A589" s="2">
        <v>3417238</v>
      </c>
      <c r="B589" s="2" t="s">
        <v>6425</v>
      </c>
      <c r="C589" s="2" t="s">
        <v>7268</v>
      </c>
      <c r="D589" s="2" t="s">
        <v>4019</v>
      </c>
    </row>
    <row r="590" spans="1:4" ht="13.5">
      <c r="A590" s="1">
        <v>3502885</v>
      </c>
      <c r="B590" s="1" t="s">
        <v>6425</v>
      </c>
      <c r="C590" s="1" t="s">
        <v>4520</v>
      </c>
      <c r="D590" s="1" t="s">
        <v>3117</v>
      </c>
    </row>
    <row r="591" spans="1:4" ht="13.5">
      <c r="A591" s="2">
        <v>3415427</v>
      </c>
      <c r="B591" s="2" t="s">
        <v>6425</v>
      </c>
      <c r="C591" s="2" t="s">
        <v>6414</v>
      </c>
      <c r="D591" s="2" t="s">
        <v>4019</v>
      </c>
    </row>
    <row r="592" spans="1:4" ht="13.5">
      <c r="A592" s="1">
        <v>3311403</v>
      </c>
      <c r="B592" s="1" t="s">
        <v>6425</v>
      </c>
      <c r="C592" s="1" t="s">
        <v>5333</v>
      </c>
      <c r="D592" s="1" t="s">
        <v>296</v>
      </c>
    </row>
    <row r="593" spans="1:4" ht="13.5">
      <c r="A593" s="2">
        <v>3311509</v>
      </c>
      <c r="B593" s="2" t="s">
        <v>6425</v>
      </c>
      <c r="C593" s="2" t="s">
        <v>659</v>
      </c>
      <c r="D593" s="2" t="s">
        <v>4881</v>
      </c>
    </row>
    <row r="594" spans="1:4" ht="13.5">
      <c r="A594" s="1">
        <v>3209455</v>
      </c>
      <c r="B594" s="1" t="s">
        <v>1403</v>
      </c>
      <c r="C594" s="1" t="s">
        <v>5231</v>
      </c>
      <c r="D594" s="1" t="s">
        <v>4065</v>
      </c>
    </row>
    <row r="595" spans="1:4" ht="13.5">
      <c r="A595" s="2">
        <v>3211387</v>
      </c>
      <c r="B595" s="2" t="s">
        <v>1403</v>
      </c>
      <c r="C595" s="2" t="s">
        <v>1577</v>
      </c>
      <c r="D595" s="2" t="s">
        <v>4013</v>
      </c>
    </row>
    <row r="596" spans="1:4" ht="13.5">
      <c r="A596" s="1">
        <v>3123817</v>
      </c>
      <c r="B596" s="1" t="s">
        <v>1404</v>
      </c>
      <c r="C596" s="1" t="s">
        <v>4841</v>
      </c>
      <c r="D596" s="1" t="s">
        <v>2575</v>
      </c>
    </row>
    <row r="597" spans="1:4" ht="13.5">
      <c r="A597" s="2">
        <v>3311432</v>
      </c>
      <c r="B597" s="2" t="s">
        <v>1404</v>
      </c>
      <c r="C597" s="2" t="s">
        <v>1107</v>
      </c>
      <c r="D597" s="2" t="s">
        <v>2817</v>
      </c>
    </row>
    <row r="598" spans="1:4" ht="13.5">
      <c r="A598" s="1">
        <v>3311655</v>
      </c>
      <c r="B598" s="1" t="s">
        <v>1404</v>
      </c>
      <c r="C598" s="1" t="s">
        <v>7587</v>
      </c>
      <c r="D598" s="1" t="s">
        <v>7588</v>
      </c>
    </row>
    <row r="599" spans="1:4" ht="13.5">
      <c r="A599" s="2">
        <v>3312174</v>
      </c>
      <c r="B599" s="2" t="s">
        <v>1404</v>
      </c>
      <c r="C599" s="2" t="s">
        <v>2067</v>
      </c>
      <c r="D599" s="2" t="s">
        <v>4881</v>
      </c>
    </row>
    <row r="600" spans="1:4" ht="13.5">
      <c r="A600" s="1">
        <v>3311381</v>
      </c>
      <c r="B600" s="1" t="s">
        <v>1334</v>
      </c>
      <c r="C600" s="1" t="s">
        <v>3021</v>
      </c>
      <c r="D600" s="1" t="s">
        <v>5463</v>
      </c>
    </row>
    <row r="601" spans="1:4" ht="13.5">
      <c r="A601" s="2">
        <v>3503637</v>
      </c>
      <c r="B601" s="2" t="s">
        <v>1334</v>
      </c>
      <c r="C601" s="2" t="s">
        <v>4855</v>
      </c>
      <c r="D601" s="2" t="s">
        <v>1067</v>
      </c>
    </row>
    <row r="602" spans="1:4" ht="13.5">
      <c r="A602" s="1">
        <v>3801804</v>
      </c>
      <c r="B602" s="1" t="s">
        <v>3750</v>
      </c>
      <c r="C602" s="1" t="s">
        <v>5723</v>
      </c>
      <c r="D602" s="1" t="s">
        <v>5724</v>
      </c>
    </row>
    <row r="603" spans="1:4" ht="13.5">
      <c r="A603" s="2">
        <v>3802199</v>
      </c>
      <c r="B603" s="2" t="s">
        <v>3750</v>
      </c>
      <c r="C603" s="2" t="s">
        <v>6962</v>
      </c>
      <c r="D603" s="2" t="s">
        <v>6876</v>
      </c>
    </row>
    <row r="604" spans="1:4" ht="13.5">
      <c r="A604" s="1">
        <v>3802810</v>
      </c>
      <c r="B604" s="1" t="s">
        <v>3750</v>
      </c>
      <c r="C604" s="1" t="s">
        <v>4777</v>
      </c>
      <c r="D604" s="1" t="s">
        <v>6876</v>
      </c>
    </row>
    <row r="605" spans="1:4" ht="13.5">
      <c r="A605" s="2">
        <v>3121494</v>
      </c>
      <c r="B605" s="2" t="s">
        <v>3750</v>
      </c>
      <c r="C605" s="2" t="s">
        <v>4714</v>
      </c>
      <c r="D605" s="2" t="s">
        <v>5453</v>
      </c>
    </row>
    <row r="606" spans="1:4" ht="13.5">
      <c r="A606" s="1">
        <v>3124051</v>
      </c>
      <c r="B606" s="1" t="s">
        <v>2112</v>
      </c>
      <c r="C606" s="1" t="s">
        <v>1161</v>
      </c>
      <c r="D606" s="1" t="s">
        <v>3992</v>
      </c>
    </row>
    <row r="607" spans="1:4" ht="13.5">
      <c r="A607" s="2">
        <v>3311388</v>
      </c>
      <c r="B607" s="2" t="s">
        <v>2112</v>
      </c>
      <c r="C607" s="2" t="s">
        <v>2804</v>
      </c>
      <c r="D607" s="2" t="s">
        <v>2582</v>
      </c>
    </row>
    <row r="608" spans="1:4" ht="13.5">
      <c r="A608" s="1">
        <v>3312140</v>
      </c>
      <c r="B608" s="1" t="s">
        <v>2112</v>
      </c>
      <c r="C608" s="1" t="s">
        <v>4487</v>
      </c>
      <c r="D608" s="1" t="s">
        <v>2817</v>
      </c>
    </row>
    <row r="609" spans="1:4" ht="13.5">
      <c r="A609" s="2">
        <v>3312299</v>
      </c>
      <c r="B609" s="2" t="s">
        <v>2112</v>
      </c>
      <c r="C609" s="2" t="s">
        <v>6995</v>
      </c>
      <c r="D609" s="2" t="s">
        <v>722</v>
      </c>
    </row>
    <row r="610" spans="1:4" ht="13.5">
      <c r="A610" s="1">
        <v>3312349</v>
      </c>
      <c r="B610" s="1" t="s">
        <v>2112</v>
      </c>
      <c r="C610" s="1" t="s">
        <v>617</v>
      </c>
      <c r="D610" s="1" t="s">
        <v>283</v>
      </c>
    </row>
    <row r="611" spans="1:4" ht="13.5">
      <c r="A611" s="2">
        <v>3211337</v>
      </c>
      <c r="B611" s="2" t="s">
        <v>1406</v>
      </c>
      <c r="C611" s="2" t="s">
        <v>6447</v>
      </c>
      <c r="D611" s="2" t="s">
        <v>6446</v>
      </c>
    </row>
    <row r="612" spans="1:4" ht="13.5">
      <c r="A612" s="1">
        <v>3117283</v>
      </c>
      <c r="B612" s="1" t="s">
        <v>1406</v>
      </c>
      <c r="C612" s="1" t="s">
        <v>396</v>
      </c>
      <c r="D612" s="1" t="s">
        <v>4150</v>
      </c>
    </row>
    <row r="613" spans="1:4" ht="13.5">
      <c r="A613" s="2">
        <v>3212459</v>
      </c>
      <c r="B613" s="2" t="s">
        <v>1406</v>
      </c>
      <c r="C613" s="2" t="s">
        <v>795</v>
      </c>
      <c r="D613" s="2" t="s">
        <v>4727</v>
      </c>
    </row>
    <row r="614" spans="1:4" ht="13.5">
      <c r="A614" s="1">
        <v>3802448</v>
      </c>
      <c r="B614" s="1" t="s">
        <v>1406</v>
      </c>
      <c r="C614" s="1" t="s">
        <v>2092</v>
      </c>
      <c r="D614" s="1" t="s">
        <v>2093</v>
      </c>
    </row>
    <row r="615" spans="1:4" ht="13.5">
      <c r="A615" s="2">
        <v>3211994</v>
      </c>
      <c r="B615" s="2" t="s">
        <v>252</v>
      </c>
      <c r="C615" s="2" t="s">
        <v>7076</v>
      </c>
      <c r="D615" s="2" t="s">
        <v>6446</v>
      </c>
    </row>
    <row r="616" spans="1:4" ht="13.5">
      <c r="A616" s="1">
        <v>3212010</v>
      </c>
      <c r="B616" s="1" t="s">
        <v>252</v>
      </c>
      <c r="C616" s="1" t="s">
        <v>1824</v>
      </c>
      <c r="D616" s="1" t="s">
        <v>6446</v>
      </c>
    </row>
    <row r="617" spans="1:4" ht="13.5">
      <c r="A617" s="2">
        <v>3503957</v>
      </c>
      <c r="B617" s="2" t="s">
        <v>252</v>
      </c>
      <c r="C617" s="2" t="s">
        <v>4733</v>
      </c>
      <c r="D617" s="2" t="s">
        <v>3969</v>
      </c>
    </row>
    <row r="618" spans="1:4" ht="13.5">
      <c r="A618" s="1">
        <v>3603741</v>
      </c>
      <c r="B618" s="1" t="s">
        <v>252</v>
      </c>
      <c r="C618" s="1" t="s">
        <v>3571</v>
      </c>
      <c r="D618" s="1" t="s">
        <v>4772</v>
      </c>
    </row>
    <row r="619" spans="1:4" ht="13.5">
      <c r="A619" s="2">
        <v>3801862</v>
      </c>
      <c r="B619" s="2" t="s">
        <v>252</v>
      </c>
      <c r="C619" s="2" t="s">
        <v>4085</v>
      </c>
      <c r="D619" s="2" t="s">
        <v>4086</v>
      </c>
    </row>
    <row r="620" spans="1:4" ht="13.5">
      <c r="A620" s="1">
        <v>3121745</v>
      </c>
      <c r="B620" s="1" t="s">
        <v>6378</v>
      </c>
      <c r="C620" s="1" t="s">
        <v>5055</v>
      </c>
      <c r="D620" s="1" t="s">
        <v>7679</v>
      </c>
    </row>
    <row r="621" spans="1:4" ht="13.5">
      <c r="A621" s="2">
        <v>3210132</v>
      </c>
      <c r="B621" s="2" t="s">
        <v>6378</v>
      </c>
      <c r="C621" s="2" t="s">
        <v>5232</v>
      </c>
      <c r="D621" s="2" t="s">
        <v>751</v>
      </c>
    </row>
    <row r="622" spans="1:4" ht="13.5">
      <c r="A622" s="1">
        <v>3603258</v>
      </c>
      <c r="B622" s="1" t="s">
        <v>6378</v>
      </c>
      <c r="C622" s="1" t="s">
        <v>6479</v>
      </c>
      <c r="D622" s="1" t="s">
        <v>7011</v>
      </c>
    </row>
    <row r="623" spans="1:4" ht="13.5">
      <c r="A623" s="2">
        <v>3603285</v>
      </c>
      <c r="B623" s="2" t="s">
        <v>1335</v>
      </c>
      <c r="C623" s="2" t="s">
        <v>5515</v>
      </c>
      <c r="D623" s="2" t="s">
        <v>7011</v>
      </c>
    </row>
    <row r="624" spans="1:4" ht="13.5">
      <c r="A624" s="1">
        <v>3124626</v>
      </c>
      <c r="B624" s="1" t="s">
        <v>1336</v>
      </c>
      <c r="C624" s="1" t="s">
        <v>5310</v>
      </c>
      <c r="D624" s="1" t="s">
        <v>746</v>
      </c>
    </row>
    <row r="625" spans="1:4" ht="13.5">
      <c r="A625" s="2">
        <v>3503820</v>
      </c>
      <c r="B625" s="2" t="s">
        <v>1336</v>
      </c>
      <c r="C625" s="2" t="s">
        <v>7515</v>
      </c>
      <c r="D625" s="2" t="s">
        <v>1640</v>
      </c>
    </row>
    <row r="626" spans="1:4" ht="13.5">
      <c r="A626" s="1">
        <v>3702591</v>
      </c>
      <c r="B626" s="1" t="s">
        <v>1336</v>
      </c>
      <c r="C626" s="1" t="s">
        <v>2551</v>
      </c>
      <c r="D626" s="1" t="s">
        <v>7658</v>
      </c>
    </row>
    <row r="627" spans="1:4" ht="13.5">
      <c r="A627" s="2">
        <v>3311676</v>
      </c>
      <c r="B627" s="2" t="s">
        <v>6430</v>
      </c>
      <c r="C627" s="2" t="s">
        <v>1579</v>
      </c>
      <c r="D627" s="2" t="s">
        <v>1051</v>
      </c>
    </row>
    <row r="628" spans="1:4" ht="13.5">
      <c r="A628" s="1">
        <v>3209976</v>
      </c>
      <c r="B628" s="1" t="s">
        <v>253</v>
      </c>
      <c r="C628" s="1" t="s">
        <v>5812</v>
      </c>
      <c r="D628" s="1" t="s">
        <v>2593</v>
      </c>
    </row>
    <row r="629" spans="1:4" ht="13.5">
      <c r="A629" s="2">
        <v>3211740</v>
      </c>
      <c r="B629" s="2" t="s">
        <v>253</v>
      </c>
      <c r="C629" s="2" t="s">
        <v>2842</v>
      </c>
      <c r="D629" s="2" t="s">
        <v>2593</v>
      </c>
    </row>
    <row r="630" spans="1:4" ht="13.5">
      <c r="A630" s="1">
        <v>3311238</v>
      </c>
      <c r="B630" s="1" t="s">
        <v>253</v>
      </c>
      <c r="C630" s="1" t="s">
        <v>2928</v>
      </c>
      <c r="D630" s="1" t="s">
        <v>2789</v>
      </c>
    </row>
    <row r="631" spans="1:4" ht="13.5">
      <c r="A631" s="2">
        <v>3312353</v>
      </c>
      <c r="B631" s="2" t="s">
        <v>253</v>
      </c>
      <c r="C631" s="2" t="s">
        <v>631</v>
      </c>
      <c r="D631" s="2" t="s">
        <v>283</v>
      </c>
    </row>
    <row r="632" spans="1:4" ht="13.5">
      <c r="A632" s="1">
        <v>3416874</v>
      </c>
      <c r="B632" s="1" t="s">
        <v>253</v>
      </c>
      <c r="C632" s="1" t="s">
        <v>942</v>
      </c>
      <c r="D632" s="1" t="s">
        <v>7735</v>
      </c>
    </row>
    <row r="633" spans="1:4" ht="13.5">
      <c r="A633" s="2">
        <v>3121213</v>
      </c>
      <c r="B633" s="2" t="s">
        <v>253</v>
      </c>
      <c r="C633" s="2" t="s">
        <v>4677</v>
      </c>
      <c r="D633" s="2" t="s">
        <v>306</v>
      </c>
    </row>
    <row r="634" spans="1:4" ht="13.5">
      <c r="A634" s="1">
        <v>3414517</v>
      </c>
      <c r="B634" s="1" t="s">
        <v>1337</v>
      </c>
      <c r="C634" s="1" t="s">
        <v>2847</v>
      </c>
      <c r="D634" s="1" t="s">
        <v>7640</v>
      </c>
    </row>
    <row r="635" spans="1:4" ht="13.5">
      <c r="A635" s="2">
        <v>3413036</v>
      </c>
      <c r="B635" s="2" t="s">
        <v>6431</v>
      </c>
      <c r="C635" s="2" t="s">
        <v>3134</v>
      </c>
      <c r="D635" s="2" t="s">
        <v>4067</v>
      </c>
    </row>
    <row r="636" spans="1:4" ht="13.5">
      <c r="A636" s="1">
        <v>3414923</v>
      </c>
      <c r="B636" s="1" t="s">
        <v>6431</v>
      </c>
      <c r="C636" s="1" t="s">
        <v>4098</v>
      </c>
      <c r="D636" s="1" t="s">
        <v>4787</v>
      </c>
    </row>
    <row r="637" spans="1:4" ht="13.5">
      <c r="A637" s="2">
        <v>3311931</v>
      </c>
      <c r="B637" s="2" t="s">
        <v>1409</v>
      </c>
      <c r="C637" s="2" t="s">
        <v>995</v>
      </c>
      <c r="D637" s="2" t="s">
        <v>5742</v>
      </c>
    </row>
    <row r="638" spans="1:4" ht="13.5">
      <c r="A638" s="1">
        <v>3123480</v>
      </c>
      <c r="B638" s="1" t="s">
        <v>1409</v>
      </c>
      <c r="C638" s="1" t="s">
        <v>3112</v>
      </c>
      <c r="D638" s="1" t="s">
        <v>2575</v>
      </c>
    </row>
    <row r="639" spans="1:4" ht="13.5">
      <c r="A639" s="2">
        <v>3416612</v>
      </c>
      <c r="B639" s="2" t="s">
        <v>1409</v>
      </c>
      <c r="C639" s="2" t="s">
        <v>1362</v>
      </c>
      <c r="D639" s="2" t="s">
        <v>6946</v>
      </c>
    </row>
    <row r="640" spans="1:4" ht="13.5">
      <c r="A640" s="1">
        <v>3702891</v>
      </c>
      <c r="B640" s="1" t="s">
        <v>254</v>
      </c>
      <c r="C640" s="1" t="s">
        <v>3184</v>
      </c>
      <c r="D640" s="1" t="s">
        <v>6926</v>
      </c>
    </row>
    <row r="641" spans="1:4" ht="13.5">
      <c r="A641" s="2">
        <v>3415362</v>
      </c>
      <c r="B641" s="2" t="s">
        <v>254</v>
      </c>
      <c r="C641" s="2" t="s">
        <v>2196</v>
      </c>
      <c r="D641" s="2" t="s">
        <v>4019</v>
      </c>
    </row>
    <row r="642" spans="1:4" ht="13.5">
      <c r="A642" s="1">
        <v>3208961</v>
      </c>
      <c r="B642" s="1" t="s">
        <v>6432</v>
      </c>
      <c r="C642" s="1" t="s">
        <v>4078</v>
      </c>
      <c r="D642" s="1" t="s">
        <v>7607</v>
      </c>
    </row>
    <row r="643" spans="1:4" ht="13.5">
      <c r="A643" s="2">
        <v>3503312</v>
      </c>
      <c r="B643" s="2" t="s">
        <v>6432</v>
      </c>
      <c r="C643" s="2" t="s">
        <v>7535</v>
      </c>
      <c r="D643" s="2" t="s">
        <v>3117</v>
      </c>
    </row>
    <row r="644" spans="1:4" ht="13.5">
      <c r="A644" s="1">
        <v>3602508</v>
      </c>
      <c r="B644" s="1" t="s">
        <v>6432</v>
      </c>
      <c r="C644" s="1" t="s">
        <v>2807</v>
      </c>
      <c r="D644" s="1" t="s">
        <v>6999</v>
      </c>
    </row>
    <row r="645" spans="1:4" ht="13.5">
      <c r="A645" s="2">
        <v>3311234</v>
      </c>
      <c r="B645" s="2" t="s">
        <v>6432</v>
      </c>
      <c r="C645" s="2" t="s">
        <v>6985</v>
      </c>
      <c r="D645" s="2" t="s">
        <v>717</v>
      </c>
    </row>
    <row r="646" spans="1:4" ht="13.5">
      <c r="A646" s="1">
        <v>3120021</v>
      </c>
      <c r="B646" s="1" t="s">
        <v>6432</v>
      </c>
      <c r="C646" s="1" t="s">
        <v>1609</v>
      </c>
      <c r="D646" s="1" t="s">
        <v>4817</v>
      </c>
    </row>
    <row r="647" spans="1:4" ht="13.5">
      <c r="A647" s="2">
        <v>3121205</v>
      </c>
      <c r="B647" s="2" t="s">
        <v>6934</v>
      </c>
      <c r="C647" s="2" t="s">
        <v>6918</v>
      </c>
      <c r="D647" s="2" t="s">
        <v>5447</v>
      </c>
    </row>
    <row r="648" spans="1:4" ht="13.5">
      <c r="A648" s="1">
        <v>3121925</v>
      </c>
      <c r="B648" s="1" t="s">
        <v>6934</v>
      </c>
      <c r="C648" s="1" t="s">
        <v>2909</v>
      </c>
      <c r="D648" s="1" t="s">
        <v>2910</v>
      </c>
    </row>
    <row r="649" spans="1:4" ht="13.5">
      <c r="A649" s="2">
        <v>3802128</v>
      </c>
      <c r="B649" s="2" t="s">
        <v>1338</v>
      </c>
      <c r="C649" s="2" t="s">
        <v>4534</v>
      </c>
      <c r="D649" s="2" t="s">
        <v>4057</v>
      </c>
    </row>
    <row r="650" spans="1:4" ht="13.5">
      <c r="A650" s="1">
        <v>3416511</v>
      </c>
      <c r="B650" s="1" t="s">
        <v>1338</v>
      </c>
      <c r="C650" s="1" t="s">
        <v>5493</v>
      </c>
      <c r="D650" s="1" t="s">
        <v>7735</v>
      </c>
    </row>
    <row r="651" spans="1:4" ht="13.5">
      <c r="A651" s="2">
        <v>3416535</v>
      </c>
      <c r="B651" s="2" t="s">
        <v>1338</v>
      </c>
      <c r="C651" s="2" t="s">
        <v>1098</v>
      </c>
      <c r="D651" s="2" t="s">
        <v>7735</v>
      </c>
    </row>
    <row r="652" spans="1:4" ht="13.5">
      <c r="A652" s="1">
        <v>3210564</v>
      </c>
      <c r="B652" s="1" t="s">
        <v>6940</v>
      </c>
      <c r="C652" s="1" t="s">
        <v>760</v>
      </c>
      <c r="D652" s="1" t="s">
        <v>4844</v>
      </c>
    </row>
    <row r="653" spans="1:4" ht="13.5">
      <c r="A653" s="2">
        <v>3123949</v>
      </c>
      <c r="B653" s="2" t="s">
        <v>6940</v>
      </c>
      <c r="C653" s="2" t="s">
        <v>2442</v>
      </c>
      <c r="D653" s="2" t="s">
        <v>7733</v>
      </c>
    </row>
    <row r="654" spans="1:4" ht="13.5">
      <c r="A654" s="1">
        <v>3802038</v>
      </c>
      <c r="B654" s="1" t="s">
        <v>6940</v>
      </c>
      <c r="C654" s="1" t="s">
        <v>1076</v>
      </c>
      <c r="D654" s="1" t="s">
        <v>5712</v>
      </c>
    </row>
    <row r="655" spans="1:4" ht="13.5">
      <c r="A655" s="2">
        <v>3603316</v>
      </c>
      <c r="B655" s="2" t="s">
        <v>6940</v>
      </c>
      <c r="C655" s="2" t="s">
        <v>4734</v>
      </c>
      <c r="D655" s="2" t="s">
        <v>5501</v>
      </c>
    </row>
    <row r="656" spans="1:4" ht="13.5">
      <c r="A656" s="1">
        <v>3117471</v>
      </c>
      <c r="B656" s="1" t="s">
        <v>6940</v>
      </c>
      <c r="C656" s="1" t="s">
        <v>4081</v>
      </c>
      <c r="D656" s="1" t="s">
        <v>4082</v>
      </c>
    </row>
    <row r="657" spans="1:4" ht="13.5">
      <c r="A657" s="2">
        <v>3212383</v>
      </c>
      <c r="B657" s="2" t="s">
        <v>6944</v>
      </c>
      <c r="C657" s="2" t="s">
        <v>3951</v>
      </c>
      <c r="D657" s="2" t="s">
        <v>7642</v>
      </c>
    </row>
    <row r="658" spans="1:4" ht="13.5">
      <c r="A658" s="1">
        <v>3209817</v>
      </c>
      <c r="B658" s="1" t="s">
        <v>6944</v>
      </c>
      <c r="C658" s="1" t="s">
        <v>579</v>
      </c>
      <c r="D658" s="1" t="s">
        <v>7642</v>
      </c>
    </row>
    <row r="659" spans="1:4" ht="13.5">
      <c r="A659" s="2">
        <v>3210729</v>
      </c>
      <c r="B659" s="2" t="s">
        <v>6944</v>
      </c>
      <c r="C659" s="2" t="s">
        <v>2915</v>
      </c>
      <c r="D659" s="2" t="s">
        <v>2589</v>
      </c>
    </row>
    <row r="660" spans="1:4" ht="13.5">
      <c r="A660" s="1">
        <v>3603613</v>
      </c>
      <c r="B660" s="1" t="s">
        <v>6947</v>
      </c>
      <c r="C660" s="1" t="s">
        <v>6905</v>
      </c>
      <c r="D660" s="1" t="s">
        <v>7671</v>
      </c>
    </row>
    <row r="661" spans="1:4" ht="13.5">
      <c r="A661" s="2">
        <v>3603823</v>
      </c>
      <c r="B661" s="2" t="s">
        <v>6947</v>
      </c>
      <c r="C661" s="2" t="s">
        <v>3129</v>
      </c>
      <c r="D661" s="2" t="s">
        <v>7671</v>
      </c>
    </row>
    <row r="662" spans="1:4" ht="13.5">
      <c r="A662" s="1">
        <v>3414975</v>
      </c>
      <c r="B662" s="1" t="s">
        <v>6947</v>
      </c>
      <c r="C662" s="1" t="s">
        <v>3218</v>
      </c>
      <c r="D662" s="1" t="s">
        <v>2106</v>
      </c>
    </row>
    <row r="663" spans="1:4" ht="13.5">
      <c r="A663" s="2">
        <v>3311069</v>
      </c>
      <c r="B663" s="2" t="s">
        <v>6947</v>
      </c>
      <c r="C663" s="2" t="s">
        <v>5822</v>
      </c>
      <c r="D663" s="2" t="s">
        <v>2562</v>
      </c>
    </row>
    <row r="664" spans="1:4" ht="13.5">
      <c r="A664" s="1">
        <v>3311972</v>
      </c>
      <c r="B664" s="1" t="s">
        <v>6947</v>
      </c>
      <c r="C664" s="1" t="s">
        <v>704</v>
      </c>
      <c r="D664" s="1" t="s">
        <v>4881</v>
      </c>
    </row>
    <row r="665" spans="1:4" ht="13.5">
      <c r="A665" s="2">
        <v>3414865</v>
      </c>
      <c r="B665" s="2" t="s">
        <v>6947</v>
      </c>
      <c r="C665" s="2" t="s">
        <v>3957</v>
      </c>
      <c r="D665" s="2" t="s">
        <v>7630</v>
      </c>
    </row>
    <row r="666" spans="1:4" ht="13.5">
      <c r="A666" s="1">
        <v>3415600</v>
      </c>
      <c r="B666" s="1" t="s">
        <v>6947</v>
      </c>
      <c r="C666" s="1" t="s">
        <v>3219</v>
      </c>
      <c r="D666" s="1" t="s">
        <v>4173</v>
      </c>
    </row>
    <row r="667" spans="1:4" ht="13.5">
      <c r="A667" s="2">
        <v>3415676</v>
      </c>
      <c r="B667" s="2" t="s">
        <v>6947</v>
      </c>
      <c r="C667" s="2" t="s">
        <v>3886</v>
      </c>
      <c r="D667" s="2" t="s">
        <v>7630</v>
      </c>
    </row>
    <row r="668" spans="1:4" ht="13.5">
      <c r="A668" s="1">
        <v>3416653</v>
      </c>
      <c r="B668" s="1" t="s">
        <v>6947</v>
      </c>
      <c r="C668" s="1" t="s">
        <v>7266</v>
      </c>
      <c r="D668" s="1" t="s">
        <v>6981</v>
      </c>
    </row>
    <row r="669" spans="1:4" ht="13.5">
      <c r="A669" s="2">
        <v>3603436</v>
      </c>
      <c r="B669" s="2" t="s">
        <v>6947</v>
      </c>
      <c r="C669" s="2" t="s">
        <v>761</v>
      </c>
      <c r="D669" s="2" t="s">
        <v>7011</v>
      </c>
    </row>
    <row r="670" spans="1:4" ht="13.5">
      <c r="A670" s="1">
        <v>3123941</v>
      </c>
      <c r="B670" s="1" t="s">
        <v>1339</v>
      </c>
      <c r="C670" s="1" t="s">
        <v>6910</v>
      </c>
      <c r="D670" s="1" t="s">
        <v>6911</v>
      </c>
    </row>
    <row r="671" spans="1:4" ht="13.5">
      <c r="A671" s="2">
        <v>3212339</v>
      </c>
      <c r="B671" s="2" t="s">
        <v>1340</v>
      </c>
      <c r="C671" s="2" t="s">
        <v>799</v>
      </c>
      <c r="D671" s="2" t="s">
        <v>4154</v>
      </c>
    </row>
    <row r="672" spans="1:4" ht="13.5">
      <c r="A672" s="1">
        <v>3212435</v>
      </c>
      <c r="B672" s="1" t="s">
        <v>1340</v>
      </c>
      <c r="C672" s="1" t="s">
        <v>806</v>
      </c>
      <c r="D672" s="1" t="s">
        <v>4154</v>
      </c>
    </row>
    <row r="673" spans="1:4" ht="13.5">
      <c r="A673" s="2">
        <v>3312118</v>
      </c>
      <c r="B673" s="2" t="s">
        <v>1340</v>
      </c>
      <c r="C673" s="2" t="s">
        <v>4498</v>
      </c>
      <c r="D673" s="2" t="s">
        <v>4868</v>
      </c>
    </row>
    <row r="674" spans="1:4" ht="13.5">
      <c r="A674" s="1">
        <v>3211439</v>
      </c>
      <c r="B674" s="1" t="s">
        <v>2055</v>
      </c>
      <c r="C674" s="1" t="s">
        <v>2085</v>
      </c>
      <c r="D674" s="1" t="s">
        <v>1605</v>
      </c>
    </row>
    <row r="675" spans="1:4" ht="13.5">
      <c r="A675" s="2">
        <v>3123387</v>
      </c>
      <c r="B675" s="2" t="s">
        <v>2055</v>
      </c>
      <c r="C675" s="2" t="s">
        <v>4006</v>
      </c>
      <c r="D675" s="2" t="s">
        <v>4007</v>
      </c>
    </row>
    <row r="676" spans="1:4" ht="13.5">
      <c r="A676" s="1">
        <v>3123784</v>
      </c>
      <c r="B676" s="1" t="s">
        <v>2055</v>
      </c>
      <c r="C676" s="1" t="s">
        <v>6968</v>
      </c>
      <c r="D676" s="1" t="s">
        <v>4007</v>
      </c>
    </row>
    <row r="677" spans="1:4" ht="13.5">
      <c r="A677" s="2">
        <v>3211438</v>
      </c>
      <c r="B677" s="2" t="s">
        <v>2055</v>
      </c>
      <c r="C677" s="2" t="s">
        <v>4664</v>
      </c>
      <c r="D677" s="2" t="s">
        <v>1605</v>
      </c>
    </row>
    <row r="678" spans="1:4" ht="13.5">
      <c r="A678" s="1">
        <v>3416467</v>
      </c>
      <c r="B678" s="1" t="s">
        <v>2055</v>
      </c>
      <c r="C678" s="1" t="s">
        <v>6900</v>
      </c>
      <c r="D678" s="1" t="s">
        <v>4073</v>
      </c>
    </row>
    <row r="679" spans="1:4" ht="13.5">
      <c r="A679" s="2">
        <v>3416792</v>
      </c>
      <c r="B679" s="2" t="s">
        <v>1341</v>
      </c>
      <c r="C679" s="2" t="s">
        <v>7532</v>
      </c>
      <c r="D679" s="2" t="s">
        <v>3965</v>
      </c>
    </row>
    <row r="680" spans="1:4" ht="13.5">
      <c r="A680" s="1">
        <v>3602505</v>
      </c>
      <c r="B680" s="1" t="s">
        <v>1341</v>
      </c>
      <c r="C680" s="1" t="s">
        <v>2857</v>
      </c>
      <c r="D680" s="1" t="s">
        <v>7720</v>
      </c>
    </row>
    <row r="681" spans="1:4" ht="13.5">
      <c r="A681" s="2">
        <v>3123492</v>
      </c>
      <c r="B681" s="2" t="s">
        <v>1341</v>
      </c>
      <c r="C681" s="2" t="s">
        <v>1090</v>
      </c>
      <c r="D681" s="2" t="s">
        <v>2575</v>
      </c>
    </row>
    <row r="682" spans="1:4" ht="13.5">
      <c r="A682" s="1">
        <v>3124305</v>
      </c>
      <c r="B682" s="1" t="s">
        <v>1342</v>
      </c>
      <c r="C682" s="1" t="s">
        <v>641</v>
      </c>
      <c r="D682" s="1" t="s">
        <v>4000</v>
      </c>
    </row>
    <row r="683" spans="1:4" ht="13.5">
      <c r="A683" s="2">
        <v>3603343</v>
      </c>
      <c r="B683" s="2" t="s">
        <v>1342</v>
      </c>
      <c r="C683" s="2" t="s">
        <v>3051</v>
      </c>
      <c r="D683" s="2" t="s">
        <v>6475</v>
      </c>
    </row>
    <row r="684" spans="1:4" ht="13.5">
      <c r="A684" s="1">
        <v>3209049</v>
      </c>
      <c r="B684" s="1" t="s">
        <v>1342</v>
      </c>
      <c r="C684" s="1" t="s">
        <v>3092</v>
      </c>
      <c r="D684" s="1" t="s">
        <v>2589</v>
      </c>
    </row>
    <row r="685" spans="1:4" ht="13.5">
      <c r="A685" s="2">
        <v>3603286</v>
      </c>
      <c r="B685" s="2" t="s">
        <v>1342</v>
      </c>
      <c r="C685" s="2" t="s">
        <v>6474</v>
      </c>
      <c r="D685" s="2" t="s">
        <v>6475</v>
      </c>
    </row>
    <row r="686" spans="1:4" ht="13.5">
      <c r="A686" s="1">
        <v>3124304</v>
      </c>
      <c r="B686" s="1" t="s">
        <v>1342</v>
      </c>
      <c r="C686" s="1" t="s">
        <v>637</v>
      </c>
      <c r="D686" s="1" t="s">
        <v>4000</v>
      </c>
    </row>
    <row r="687" spans="1:4" ht="13.5">
      <c r="A687" s="2">
        <v>3504945</v>
      </c>
      <c r="B687" s="2" t="s">
        <v>6881</v>
      </c>
      <c r="C687" s="2" t="s">
        <v>7281</v>
      </c>
      <c r="D687" s="2" t="s">
        <v>2068</v>
      </c>
    </row>
    <row r="688" spans="1:4" ht="13.5">
      <c r="A688" s="1">
        <v>3120299</v>
      </c>
      <c r="B688" s="1" t="s">
        <v>6881</v>
      </c>
      <c r="C688" s="1" t="s">
        <v>4536</v>
      </c>
      <c r="D688" s="1" t="s">
        <v>1396</v>
      </c>
    </row>
    <row r="689" spans="1:4" ht="13.5">
      <c r="A689" s="2">
        <v>3122524</v>
      </c>
      <c r="B689" s="2" t="s">
        <v>6881</v>
      </c>
      <c r="C689" s="2" t="s">
        <v>5496</v>
      </c>
      <c r="D689" s="2" t="s">
        <v>5447</v>
      </c>
    </row>
    <row r="690" spans="1:4" ht="13.5">
      <c r="A690" s="1">
        <v>3124485</v>
      </c>
      <c r="B690" s="1" t="s">
        <v>6881</v>
      </c>
      <c r="C690" s="1" t="s">
        <v>5127</v>
      </c>
      <c r="D690" s="1" t="s">
        <v>1396</v>
      </c>
    </row>
    <row r="691" spans="1:4" ht="13.5">
      <c r="A691" s="2">
        <v>3504943</v>
      </c>
      <c r="B691" s="2" t="s">
        <v>6881</v>
      </c>
      <c r="C691" s="2" t="s">
        <v>690</v>
      </c>
      <c r="D691" s="2" t="s">
        <v>2068</v>
      </c>
    </row>
    <row r="692" spans="1:4" ht="13.5">
      <c r="A692" s="1">
        <v>3702463</v>
      </c>
      <c r="B692" s="1" t="s">
        <v>6881</v>
      </c>
      <c r="C692" s="1" t="s">
        <v>5432</v>
      </c>
      <c r="D692" s="1" t="s">
        <v>5433</v>
      </c>
    </row>
    <row r="693" spans="1:4" ht="13.5">
      <c r="A693" s="2">
        <v>3702988</v>
      </c>
      <c r="B693" s="2" t="s">
        <v>6881</v>
      </c>
      <c r="C693" s="2" t="s">
        <v>5222</v>
      </c>
      <c r="D693" s="2" t="s">
        <v>7658</v>
      </c>
    </row>
    <row r="694" spans="1:4" ht="13.5">
      <c r="A694" s="1">
        <v>3312443</v>
      </c>
      <c r="B694" s="1" t="s">
        <v>4717</v>
      </c>
      <c r="C694" s="1" t="s">
        <v>1383</v>
      </c>
      <c r="D694" s="1" t="s">
        <v>7008</v>
      </c>
    </row>
    <row r="695" spans="1:4" ht="13.5">
      <c r="A695" s="2">
        <v>3123039</v>
      </c>
      <c r="B695" s="2" t="s">
        <v>4717</v>
      </c>
      <c r="C695" s="2" t="s">
        <v>6464</v>
      </c>
      <c r="D695" s="2" t="s">
        <v>7645</v>
      </c>
    </row>
    <row r="696" spans="1:4" ht="13.5">
      <c r="A696" s="1">
        <v>3414060</v>
      </c>
      <c r="B696" s="1" t="s">
        <v>6437</v>
      </c>
      <c r="C696" s="1" t="s">
        <v>1079</v>
      </c>
      <c r="D696" s="1" t="s">
        <v>2585</v>
      </c>
    </row>
    <row r="697" spans="1:4" ht="13.5">
      <c r="A697" s="2">
        <v>3504394</v>
      </c>
      <c r="B697" s="2" t="s">
        <v>6437</v>
      </c>
      <c r="C697" s="2" t="s">
        <v>6901</v>
      </c>
      <c r="D697" s="2" t="s">
        <v>3117</v>
      </c>
    </row>
    <row r="698" spans="1:4" ht="13.5">
      <c r="A698" s="1">
        <v>3124307</v>
      </c>
      <c r="B698" s="1" t="s">
        <v>6437</v>
      </c>
      <c r="C698" s="1" t="s">
        <v>1650</v>
      </c>
      <c r="D698" s="1" t="s">
        <v>4000</v>
      </c>
    </row>
    <row r="699" spans="1:4" ht="13.5">
      <c r="A699" s="2">
        <v>3312452</v>
      </c>
      <c r="B699" s="2" t="s">
        <v>4721</v>
      </c>
      <c r="C699" s="2" t="s">
        <v>834</v>
      </c>
      <c r="D699" s="2" t="s">
        <v>4868</v>
      </c>
    </row>
    <row r="700" spans="1:4" ht="13.5">
      <c r="A700" s="1">
        <v>3120373</v>
      </c>
      <c r="B700" s="1" t="s">
        <v>6438</v>
      </c>
      <c r="C700" s="1" t="s">
        <v>6476</v>
      </c>
      <c r="D700" s="1" t="s">
        <v>3992</v>
      </c>
    </row>
    <row r="701" spans="1:4" ht="13.5">
      <c r="A701" s="2">
        <v>3416939</v>
      </c>
      <c r="B701" s="2" t="s">
        <v>1343</v>
      </c>
      <c r="C701" s="2" t="s">
        <v>7135</v>
      </c>
      <c r="D701" s="2" t="s">
        <v>4073</v>
      </c>
    </row>
    <row r="702" spans="1:4" ht="13.5">
      <c r="A702" s="1">
        <v>3417039</v>
      </c>
      <c r="B702" s="1" t="s">
        <v>1343</v>
      </c>
      <c r="C702" s="1" t="s">
        <v>612</v>
      </c>
      <c r="D702" s="1" t="s">
        <v>4073</v>
      </c>
    </row>
    <row r="703" spans="1:4" ht="13.5">
      <c r="A703" s="2">
        <v>3503501</v>
      </c>
      <c r="B703" s="2" t="s">
        <v>4724</v>
      </c>
      <c r="C703" s="2" t="s">
        <v>4532</v>
      </c>
      <c r="D703" s="2" t="s">
        <v>4035</v>
      </c>
    </row>
    <row r="704" spans="1:4" ht="13.5">
      <c r="A704" s="1">
        <v>3119821</v>
      </c>
      <c r="B704" s="1" t="s">
        <v>4724</v>
      </c>
      <c r="C704" s="1" t="s">
        <v>2914</v>
      </c>
      <c r="D704" s="1" t="s">
        <v>2575</v>
      </c>
    </row>
    <row r="705" spans="1:4" ht="13.5">
      <c r="A705" s="2">
        <v>3416689</v>
      </c>
      <c r="B705" s="2" t="s">
        <v>6439</v>
      </c>
      <c r="C705" s="2" t="s">
        <v>2076</v>
      </c>
      <c r="D705" s="2" t="s">
        <v>7740</v>
      </c>
    </row>
    <row r="706" spans="1:4" ht="13.5">
      <c r="A706" s="1">
        <v>3802569</v>
      </c>
      <c r="B706" s="1" t="s">
        <v>6439</v>
      </c>
      <c r="C706" s="1" t="s">
        <v>3834</v>
      </c>
      <c r="D706" s="1" t="s">
        <v>3835</v>
      </c>
    </row>
    <row r="707" spans="1:4" ht="13.5">
      <c r="A707" s="2">
        <v>3123810</v>
      </c>
      <c r="B707" s="2" t="s">
        <v>4460</v>
      </c>
      <c r="C707" s="2" t="s">
        <v>4521</v>
      </c>
      <c r="D707" s="2" t="s">
        <v>4491</v>
      </c>
    </row>
    <row r="708" spans="1:4" ht="13.5">
      <c r="A708" s="1">
        <v>3312456</v>
      </c>
      <c r="B708" s="1" t="s">
        <v>4460</v>
      </c>
      <c r="C708" s="1" t="s">
        <v>810</v>
      </c>
      <c r="D708" s="1" t="s">
        <v>4868</v>
      </c>
    </row>
    <row r="709" spans="1:4" ht="13.5">
      <c r="A709" s="2">
        <v>3211115</v>
      </c>
      <c r="B709" s="2" t="s">
        <v>4460</v>
      </c>
      <c r="C709" s="2" t="s">
        <v>4715</v>
      </c>
      <c r="D709" s="2" t="s">
        <v>4844</v>
      </c>
    </row>
    <row r="710" spans="1:4" ht="13.5">
      <c r="A710" s="1">
        <v>3121668</v>
      </c>
      <c r="B710" s="1" t="s">
        <v>4460</v>
      </c>
      <c r="C710" s="1" t="s">
        <v>4443</v>
      </c>
      <c r="D710" s="1" t="s">
        <v>3780</v>
      </c>
    </row>
    <row r="711" spans="1:4" ht="13.5">
      <c r="A711" s="2">
        <v>3121237</v>
      </c>
      <c r="B711" s="2" t="s">
        <v>1344</v>
      </c>
      <c r="C711" s="2" t="s">
        <v>3947</v>
      </c>
      <c r="D711" s="2" t="s">
        <v>1611</v>
      </c>
    </row>
    <row r="712" spans="1:4" ht="13.5">
      <c r="A712" s="1">
        <v>3211166</v>
      </c>
      <c r="B712" s="1" t="s">
        <v>1344</v>
      </c>
      <c r="C712" s="1" t="s">
        <v>5411</v>
      </c>
      <c r="D712" s="1" t="s">
        <v>5446</v>
      </c>
    </row>
    <row r="713" spans="1:4" ht="13.5">
      <c r="A713" s="2">
        <v>3311270</v>
      </c>
      <c r="B713" s="2" t="s">
        <v>1344</v>
      </c>
      <c r="C713" s="2" t="s">
        <v>3863</v>
      </c>
      <c r="D713" s="2" t="s">
        <v>7728</v>
      </c>
    </row>
    <row r="714" spans="1:4" ht="13.5">
      <c r="A714" s="1">
        <v>3120026</v>
      </c>
      <c r="B714" s="1" t="s">
        <v>1345</v>
      </c>
      <c r="C714" s="1" t="s">
        <v>6942</v>
      </c>
      <c r="D714" s="1" t="s">
        <v>3017</v>
      </c>
    </row>
    <row r="715" spans="1:4" ht="13.5">
      <c r="A715" s="2">
        <v>3122062</v>
      </c>
      <c r="B715" s="2" t="s">
        <v>1345</v>
      </c>
      <c r="C715" s="2" t="s">
        <v>4097</v>
      </c>
      <c r="D715" s="2" t="s">
        <v>2575</v>
      </c>
    </row>
    <row r="716" spans="1:4" ht="13.5">
      <c r="A716" s="1">
        <v>3123476</v>
      </c>
      <c r="B716" s="1" t="s">
        <v>1345</v>
      </c>
      <c r="C716" s="1" t="s">
        <v>3015</v>
      </c>
      <c r="D716" s="1" t="s">
        <v>3016</v>
      </c>
    </row>
    <row r="717" spans="1:4" ht="13.5">
      <c r="A717" s="2">
        <v>3415510</v>
      </c>
      <c r="B717" s="2" t="s">
        <v>1345</v>
      </c>
      <c r="C717" s="2" t="s">
        <v>4549</v>
      </c>
      <c r="D717" s="2" t="s">
        <v>5897</v>
      </c>
    </row>
    <row r="718" spans="1:4" ht="13.5">
      <c r="A718" s="1">
        <v>3416435</v>
      </c>
      <c r="B718" s="1" t="s">
        <v>1345</v>
      </c>
      <c r="C718" s="1" t="s">
        <v>2548</v>
      </c>
      <c r="D718" s="1" t="s">
        <v>4073</v>
      </c>
    </row>
    <row r="719" spans="1:4" ht="13.5">
      <c r="A719" s="2">
        <v>3416494</v>
      </c>
      <c r="B719" s="2" t="s">
        <v>1345</v>
      </c>
      <c r="C719" s="2" t="s">
        <v>2894</v>
      </c>
      <c r="D719" s="2" t="s">
        <v>6974</v>
      </c>
    </row>
    <row r="720" spans="1:4" ht="13.5">
      <c r="A720" s="1">
        <v>3504002</v>
      </c>
      <c r="B720" s="1" t="s">
        <v>1345</v>
      </c>
      <c r="C720" s="1" t="s">
        <v>800</v>
      </c>
      <c r="D720" s="1" t="s">
        <v>6454</v>
      </c>
    </row>
    <row r="721" spans="1:4" ht="13.5">
      <c r="A721" s="2">
        <v>3504003</v>
      </c>
      <c r="B721" s="2" t="s">
        <v>1345</v>
      </c>
      <c r="C721" s="2" t="s">
        <v>5427</v>
      </c>
      <c r="D721" s="2" t="s">
        <v>6454</v>
      </c>
    </row>
    <row r="722" spans="1:4" ht="13.5">
      <c r="A722" s="1">
        <v>3210025</v>
      </c>
      <c r="B722" s="1" t="s">
        <v>6442</v>
      </c>
      <c r="C722" s="1" t="s">
        <v>2987</v>
      </c>
      <c r="D722" s="1" t="s">
        <v>7607</v>
      </c>
    </row>
    <row r="723" spans="1:4" ht="13.5">
      <c r="A723" s="2">
        <v>3210066</v>
      </c>
      <c r="B723" s="2" t="s">
        <v>6442</v>
      </c>
      <c r="C723" s="2" t="s">
        <v>2071</v>
      </c>
      <c r="D723" s="2" t="s">
        <v>7607</v>
      </c>
    </row>
    <row r="724" spans="1:4" ht="13.5">
      <c r="A724" s="1">
        <v>3123076</v>
      </c>
      <c r="B724" s="1" t="s">
        <v>4738</v>
      </c>
      <c r="C724" s="1" t="s">
        <v>5322</v>
      </c>
      <c r="D724" s="1" t="s">
        <v>4007</v>
      </c>
    </row>
    <row r="725" spans="1:4" ht="13.5">
      <c r="A725" s="2">
        <v>3123284</v>
      </c>
      <c r="B725" s="2" t="s">
        <v>4738</v>
      </c>
      <c r="C725" s="2" t="s">
        <v>3949</v>
      </c>
      <c r="D725" s="2" t="s">
        <v>7645</v>
      </c>
    </row>
    <row r="726" spans="1:4" ht="13.5">
      <c r="A726" s="1">
        <v>3124116</v>
      </c>
      <c r="B726" s="1" t="s">
        <v>4738</v>
      </c>
      <c r="C726" s="1" t="s">
        <v>1411</v>
      </c>
      <c r="D726" s="1" t="s">
        <v>4007</v>
      </c>
    </row>
    <row r="727" spans="1:4" ht="13.5">
      <c r="A727" s="2">
        <v>3212040</v>
      </c>
      <c r="B727" s="2" t="s">
        <v>4738</v>
      </c>
      <c r="C727" s="2" t="s">
        <v>5559</v>
      </c>
      <c r="D727" s="2" t="s">
        <v>1106</v>
      </c>
    </row>
    <row r="728" spans="1:4" ht="13.5">
      <c r="A728" s="1">
        <v>3311039</v>
      </c>
      <c r="B728" s="1" t="s">
        <v>4738</v>
      </c>
      <c r="C728" s="1" t="s">
        <v>4502</v>
      </c>
      <c r="D728" s="1" t="s">
        <v>2817</v>
      </c>
    </row>
    <row r="729" spans="1:4" ht="13.5">
      <c r="A729" s="2">
        <v>3415620</v>
      </c>
      <c r="B729" s="2" t="s">
        <v>4738</v>
      </c>
      <c r="C729" s="2" t="s">
        <v>7140</v>
      </c>
      <c r="D729" s="2" t="s">
        <v>4019</v>
      </c>
    </row>
    <row r="730" spans="1:4" ht="13.5">
      <c r="A730" s="1">
        <v>3415775</v>
      </c>
      <c r="B730" s="1" t="s">
        <v>4738</v>
      </c>
      <c r="C730" s="1" t="s">
        <v>3850</v>
      </c>
      <c r="D730" s="1" t="s">
        <v>2567</v>
      </c>
    </row>
    <row r="731" spans="1:4" ht="13.5">
      <c r="A731" s="2">
        <v>3602651</v>
      </c>
      <c r="B731" s="2" t="s">
        <v>4738</v>
      </c>
      <c r="C731" s="2" t="s">
        <v>1643</v>
      </c>
      <c r="D731" s="2" t="s">
        <v>7720</v>
      </c>
    </row>
    <row r="732" spans="1:4" ht="13.5">
      <c r="A732" s="1">
        <v>3802907</v>
      </c>
      <c r="B732" s="1" t="s">
        <v>4738</v>
      </c>
      <c r="C732" s="1" t="s">
        <v>2809</v>
      </c>
      <c r="D732" s="1" t="s">
        <v>2574</v>
      </c>
    </row>
    <row r="733" spans="1:4" ht="13.5">
      <c r="A733" s="2">
        <v>3312120</v>
      </c>
      <c r="B733" s="2" t="s">
        <v>4746</v>
      </c>
      <c r="C733" s="2" t="s">
        <v>651</v>
      </c>
      <c r="D733" s="2" t="s">
        <v>4868</v>
      </c>
    </row>
    <row r="734" spans="1:4" ht="13.5">
      <c r="A734" s="1">
        <v>3602923</v>
      </c>
      <c r="B734" s="1" t="s">
        <v>4746</v>
      </c>
      <c r="C734" s="1" t="s">
        <v>1095</v>
      </c>
      <c r="D734" s="1" t="s">
        <v>1096</v>
      </c>
    </row>
    <row r="735" spans="1:4" ht="13.5">
      <c r="A735" s="2">
        <v>3603698</v>
      </c>
      <c r="B735" s="2" t="s">
        <v>4746</v>
      </c>
      <c r="C735" s="2" t="s">
        <v>2042</v>
      </c>
      <c r="D735" s="2" t="s">
        <v>2387</v>
      </c>
    </row>
    <row r="736" spans="1:4" ht="13.5">
      <c r="A736" s="1">
        <v>3603701</v>
      </c>
      <c r="B736" s="1" t="s">
        <v>4746</v>
      </c>
      <c r="C736" s="1" t="s">
        <v>7131</v>
      </c>
      <c r="D736" s="1" t="s">
        <v>2387</v>
      </c>
    </row>
    <row r="737" spans="1:4" ht="13.5">
      <c r="A737" s="2">
        <v>3602464</v>
      </c>
      <c r="B737" s="2" t="s">
        <v>4746</v>
      </c>
      <c r="C737" s="2" t="s">
        <v>4688</v>
      </c>
      <c r="D737" s="2" t="s">
        <v>7559</v>
      </c>
    </row>
    <row r="738" spans="1:4" ht="13.5">
      <c r="A738" s="1">
        <v>3417237</v>
      </c>
      <c r="B738" s="1" t="s">
        <v>718</v>
      </c>
      <c r="C738" s="1" t="s">
        <v>230</v>
      </c>
      <c r="D738" s="1" t="s">
        <v>6946</v>
      </c>
    </row>
    <row r="739" spans="1:4" ht="13.5">
      <c r="A739" s="2">
        <v>3120565</v>
      </c>
      <c r="B739" s="2" t="s">
        <v>718</v>
      </c>
      <c r="C739" s="2" t="s">
        <v>5507</v>
      </c>
      <c r="D739" s="2" t="s">
        <v>473</v>
      </c>
    </row>
    <row r="740" spans="1:4" ht="13.5">
      <c r="A740" s="1">
        <v>3414010</v>
      </c>
      <c r="B740" s="1" t="s">
        <v>718</v>
      </c>
      <c r="C740" s="1" t="s">
        <v>7312</v>
      </c>
      <c r="D740" s="1" t="s">
        <v>7660</v>
      </c>
    </row>
    <row r="741" spans="1:4" ht="13.5">
      <c r="A741" s="2">
        <v>3417227</v>
      </c>
      <c r="B741" s="2" t="s">
        <v>718</v>
      </c>
      <c r="C741" s="2" t="s">
        <v>633</v>
      </c>
      <c r="D741" s="2" t="s">
        <v>6946</v>
      </c>
    </row>
    <row r="742" spans="1:4" ht="13.5">
      <c r="A742" s="1">
        <v>3417233</v>
      </c>
      <c r="B742" s="1" t="s">
        <v>718</v>
      </c>
      <c r="C742" s="1" t="s">
        <v>809</v>
      </c>
      <c r="D742" s="1" t="s">
        <v>6946</v>
      </c>
    </row>
    <row r="743" spans="1:4" ht="13.5">
      <c r="A743" s="2">
        <v>3414643</v>
      </c>
      <c r="B743" s="2" t="s">
        <v>4464</v>
      </c>
      <c r="C743" s="2" t="s">
        <v>4168</v>
      </c>
      <c r="D743" s="2" t="s">
        <v>7660</v>
      </c>
    </row>
    <row r="744" spans="1:4" ht="13.5">
      <c r="A744" s="1">
        <v>3311000</v>
      </c>
      <c r="B744" s="1" t="s">
        <v>4464</v>
      </c>
      <c r="C744" s="1" t="s">
        <v>4689</v>
      </c>
      <c r="D744" s="1" t="s">
        <v>2789</v>
      </c>
    </row>
    <row r="745" spans="1:4" ht="13.5">
      <c r="A745" s="2">
        <v>3210828</v>
      </c>
      <c r="B745" s="2" t="s">
        <v>1346</v>
      </c>
      <c r="C745" s="2" t="s">
        <v>4810</v>
      </c>
      <c r="D745" s="2" t="s">
        <v>2558</v>
      </c>
    </row>
    <row r="746" spans="1:4" ht="13.5">
      <c r="A746" s="1">
        <v>3124433</v>
      </c>
      <c r="B746" s="1" t="s">
        <v>3754</v>
      </c>
      <c r="C746" s="1" t="s">
        <v>568</v>
      </c>
      <c r="D746" s="1" t="s">
        <v>1611</v>
      </c>
    </row>
    <row r="747" spans="1:4" ht="13.5">
      <c r="A747" s="2">
        <v>3311613</v>
      </c>
      <c r="B747" s="2" t="s">
        <v>3754</v>
      </c>
      <c r="C747" s="2" t="s">
        <v>3865</v>
      </c>
      <c r="D747" s="2" t="s">
        <v>2817</v>
      </c>
    </row>
    <row r="748" spans="1:4" ht="13.5">
      <c r="A748" s="1">
        <v>3312350</v>
      </c>
      <c r="B748" s="1" t="s">
        <v>3754</v>
      </c>
      <c r="C748" s="1" t="s">
        <v>625</v>
      </c>
      <c r="D748" s="1" t="s">
        <v>283</v>
      </c>
    </row>
    <row r="749" spans="1:4" ht="13.5">
      <c r="A749" s="2">
        <v>3802159</v>
      </c>
      <c r="B749" s="2" t="s">
        <v>1347</v>
      </c>
      <c r="C749" s="2" t="s">
        <v>3861</v>
      </c>
      <c r="D749" s="2" t="s">
        <v>4057</v>
      </c>
    </row>
    <row r="750" spans="1:4" ht="13.5">
      <c r="A750" s="1">
        <v>3124114</v>
      </c>
      <c r="B750" s="1" t="s">
        <v>1347</v>
      </c>
      <c r="C750" s="1" t="s">
        <v>7065</v>
      </c>
      <c r="D750" s="1" t="s">
        <v>3992</v>
      </c>
    </row>
    <row r="751" spans="1:4" ht="13.5">
      <c r="A751" s="2">
        <v>3123678</v>
      </c>
      <c r="B751" s="2" t="s">
        <v>6444</v>
      </c>
      <c r="C751" s="2" t="s">
        <v>2117</v>
      </c>
      <c r="D751" s="2" t="s">
        <v>4696</v>
      </c>
    </row>
    <row r="752" spans="1:4" ht="13.5">
      <c r="A752" s="1">
        <v>3123730</v>
      </c>
      <c r="B752" s="1" t="s">
        <v>6444</v>
      </c>
      <c r="C752" s="1" t="s">
        <v>3922</v>
      </c>
      <c r="D752" s="1" t="s">
        <v>4696</v>
      </c>
    </row>
    <row r="753" spans="1:4" ht="13.5">
      <c r="A753" s="2">
        <v>3413169</v>
      </c>
      <c r="B753" s="2" t="s">
        <v>6444</v>
      </c>
      <c r="C753" s="2" t="s">
        <v>4711</v>
      </c>
      <c r="D753" s="2" t="s">
        <v>4712</v>
      </c>
    </row>
    <row r="754" spans="1:4" ht="13.5">
      <c r="A754" s="1">
        <v>3414848</v>
      </c>
      <c r="B754" s="1" t="s">
        <v>6444</v>
      </c>
      <c r="C754" s="1" t="s">
        <v>7548</v>
      </c>
      <c r="D754" s="1" t="s">
        <v>4712</v>
      </c>
    </row>
    <row r="755" spans="1:4" ht="13.5">
      <c r="A755" s="2">
        <v>3311099</v>
      </c>
      <c r="B755" s="2" t="s">
        <v>4465</v>
      </c>
      <c r="C755" s="2" t="s">
        <v>3020</v>
      </c>
      <c r="D755" s="2" t="s">
        <v>717</v>
      </c>
    </row>
    <row r="756" spans="1:4" ht="13.5">
      <c r="A756" s="1">
        <v>3122487</v>
      </c>
      <c r="B756" s="1" t="s">
        <v>1348</v>
      </c>
      <c r="C756" s="1" t="s">
        <v>2832</v>
      </c>
      <c r="D756" s="1" t="s">
        <v>786</v>
      </c>
    </row>
    <row r="757" spans="1:4" ht="13.5">
      <c r="A757" s="2">
        <v>3117466</v>
      </c>
      <c r="B757" s="2" t="s">
        <v>1348</v>
      </c>
      <c r="C757" s="2" t="s">
        <v>7632</v>
      </c>
      <c r="D757" s="2" t="s">
        <v>7633</v>
      </c>
    </row>
    <row r="758" spans="1:4" ht="13.5">
      <c r="A758" s="1">
        <v>3122152</v>
      </c>
      <c r="B758" s="1" t="s">
        <v>1348</v>
      </c>
      <c r="C758" s="1" t="s">
        <v>5438</v>
      </c>
      <c r="D758" s="1" t="s">
        <v>4817</v>
      </c>
    </row>
    <row r="759" spans="1:4" ht="13.5">
      <c r="A759" s="2">
        <v>3122193</v>
      </c>
      <c r="B759" s="2" t="s">
        <v>1348</v>
      </c>
      <c r="C759" s="2" t="s">
        <v>3053</v>
      </c>
      <c r="D759" s="2" t="s">
        <v>4817</v>
      </c>
    </row>
    <row r="760" spans="1:4" ht="13.5">
      <c r="A760" s="1">
        <v>3124392</v>
      </c>
      <c r="B760" s="1" t="s">
        <v>1348</v>
      </c>
      <c r="C760" s="1" t="s">
        <v>1349</v>
      </c>
      <c r="D760" s="1" t="s">
        <v>2820</v>
      </c>
    </row>
    <row r="761" spans="1:4" ht="13.5">
      <c r="A761" s="2">
        <v>3312450</v>
      </c>
      <c r="B761" s="2" t="s">
        <v>1348</v>
      </c>
      <c r="C761" s="2" t="s">
        <v>820</v>
      </c>
      <c r="D761" s="2" t="s">
        <v>4868</v>
      </c>
    </row>
    <row r="762" spans="1:4" ht="13.5">
      <c r="A762" s="1">
        <v>3415517</v>
      </c>
      <c r="B762" s="1" t="s">
        <v>1348</v>
      </c>
      <c r="C762" s="1" t="s">
        <v>2651</v>
      </c>
      <c r="D762" s="1" t="s">
        <v>4655</v>
      </c>
    </row>
    <row r="763" spans="1:4" ht="13.5">
      <c r="A763" s="2">
        <v>3416686</v>
      </c>
      <c r="B763" s="2" t="s">
        <v>1348</v>
      </c>
      <c r="C763" s="2" t="s">
        <v>5786</v>
      </c>
      <c r="D763" s="2" t="s">
        <v>7740</v>
      </c>
    </row>
    <row r="764" spans="1:4" ht="13.5">
      <c r="A764" s="1">
        <v>3414163</v>
      </c>
      <c r="B764" s="1" t="s">
        <v>744</v>
      </c>
      <c r="C764" s="1" t="s">
        <v>1794</v>
      </c>
      <c r="D764" s="1" t="s">
        <v>4060</v>
      </c>
    </row>
    <row r="765" spans="1:4" ht="13.5">
      <c r="A765" s="2">
        <v>3503424</v>
      </c>
      <c r="B765" s="2" t="s">
        <v>747</v>
      </c>
      <c r="C765" s="2" t="s">
        <v>4713</v>
      </c>
      <c r="D765" s="2" t="s">
        <v>3117</v>
      </c>
    </row>
    <row r="766" spans="1:4" ht="13.5">
      <c r="A766" s="1">
        <v>3503498</v>
      </c>
      <c r="B766" s="1" t="s">
        <v>747</v>
      </c>
      <c r="C766" s="1" t="s">
        <v>2644</v>
      </c>
      <c r="D766" s="1" t="s">
        <v>4035</v>
      </c>
    </row>
    <row r="767" spans="1:4" ht="13.5">
      <c r="A767" s="2">
        <v>3504262</v>
      </c>
      <c r="B767" s="2" t="s">
        <v>747</v>
      </c>
      <c r="C767" s="2" t="s">
        <v>546</v>
      </c>
      <c r="D767" s="2" t="s">
        <v>755</v>
      </c>
    </row>
    <row r="768" spans="1:4" ht="13.5">
      <c r="A768" s="1">
        <v>3702644</v>
      </c>
      <c r="B768" s="1" t="s">
        <v>747</v>
      </c>
      <c r="C768" s="1" t="s">
        <v>1992</v>
      </c>
      <c r="D768" s="1" t="s">
        <v>4702</v>
      </c>
    </row>
    <row r="769" spans="1:4" ht="13.5">
      <c r="A769" s="2">
        <v>3119545</v>
      </c>
      <c r="B769" s="2" t="s">
        <v>1350</v>
      </c>
      <c r="C769" s="2" t="s">
        <v>6936</v>
      </c>
      <c r="D769" s="2" t="s">
        <v>7710</v>
      </c>
    </row>
    <row r="770" spans="1:4" ht="13.5">
      <c r="A770" s="1">
        <v>3209291</v>
      </c>
      <c r="B770" s="1" t="s">
        <v>1350</v>
      </c>
      <c r="C770" s="1" t="s">
        <v>5811</v>
      </c>
      <c r="D770" s="1" t="s">
        <v>7642</v>
      </c>
    </row>
    <row r="771" spans="1:4" ht="13.5">
      <c r="A771" s="2">
        <v>3124954</v>
      </c>
      <c r="B771" s="2" t="s">
        <v>752</v>
      </c>
      <c r="C771" s="2" t="s">
        <v>4859</v>
      </c>
      <c r="D771" s="2" t="s">
        <v>3017</v>
      </c>
    </row>
    <row r="772" spans="1:4" ht="13.5">
      <c r="A772" s="1">
        <v>3211785</v>
      </c>
      <c r="B772" s="1" t="s">
        <v>752</v>
      </c>
      <c r="C772" s="1" t="s">
        <v>3188</v>
      </c>
      <c r="D772" s="1" t="s">
        <v>2543</v>
      </c>
    </row>
    <row r="773" spans="1:4" ht="13.5">
      <c r="A773" s="2">
        <v>3212104</v>
      </c>
      <c r="B773" s="2" t="s">
        <v>752</v>
      </c>
      <c r="C773" s="2" t="s">
        <v>6992</v>
      </c>
      <c r="D773" s="2" t="s">
        <v>2543</v>
      </c>
    </row>
    <row r="774" spans="1:4" ht="13.5">
      <c r="A774" s="1">
        <v>3312335</v>
      </c>
      <c r="B774" s="1" t="s">
        <v>752</v>
      </c>
      <c r="C774" s="1" t="s">
        <v>5058</v>
      </c>
      <c r="D774" s="1" t="s">
        <v>2565</v>
      </c>
    </row>
    <row r="775" spans="1:4" ht="13.5">
      <c r="A775" s="2">
        <v>3312201</v>
      </c>
      <c r="B775" s="2" t="s">
        <v>1351</v>
      </c>
      <c r="C775" s="2" t="s">
        <v>2733</v>
      </c>
      <c r="D775" s="2" t="s">
        <v>722</v>
      </c>
    </row>
    <row r="776" spans="1:4" ht="13.5">
      <c r="A776" s="1">
        <v>3311773</v>
      </c>
      <c r="B776" s="1" t="s">
        <v>1351</v>
      </c>
      <c r="C776" s="1" t="s">
        <v>6965</v>
      </c>
      <c r="D776" s="1" t="s">
        <v>722</v>
      </c>
    </row>
    <row r="777" spans="1:4" ht="13.5">
      <c r="A777" s="2">
        <v>3312447</v>
      </c>
      <c r="B777" s="2" t="s">
        <v>1351</v>
      </c>
      <c r="C777" s="2" t="s">
        <v>644</v>
      </c>
      <c r="D777" s="2" t="s">
        <v>4868</v>
      </c>
    </row>
    <row r="778" spans="1:4" ht="13.5">
      <c r="A778" s="1">
        <v>3121875</v>
      </c>
      <c r="B778" s="1" t="s">
        <v>2630</v>
      </c>
      <c r="C778" s="1" t="s">
        <v>4488</v>
      </c>
      <c r="D778" s="1" t="s">
        <v>1415</v>
      </c>
    </row>
    <row r="779" spans="1:4" ht="13.5">
      <c r="A779" s="2">
        <v>3122523</v>
      </c>
      <c r="B779" s="2" t="s">
        <v>2630</v>
      </c>
      <c r="C779" s="2" t="s">
        <v>3862</v>
      </c>
      <c r="D779" s="2" t="s">
        <v>4817</v>
      </c>
    </row>
    <row r="780" spans="1:4" ht="13.5">
      <c r="A780" s="1">
        <v>3209401</v>
      </c>
      <c r="B780" s="1" t="s">
        <v>2630</v>
      </c>
      <c r="C780" s="1" t="s">
        <v>5815</v>
      </c>
      <c r="D780" s="1" t="s">
        <v>2558</v>
      </c>
    </row>
    <row r="781" spans="1:4" ht="13.5">
      <c r="A781" s="2">
        <v>3312244</v>
      </c>
      <c r="B781" s="2" t="s">
        <v>2630</v>
      </c>
      <c r="C781" s="2" t="s">
        <v>2130</v>
      </c>
      <c r="D781" s="2" t="s">
        <v>2131</v>
      </c>
    </row>
    <row r="782" spans="1:4" ht="13.5">
      <c r="A782" s="1">
        <v>3312317</v>
      </c>
      <c r="B782" s="1" t="s">
        <v>2630</v>
      </c>
      <c r="C782" s="1" t="s">
        <v>4463</v>
      </c>
      <c r="D782" s="1" t="s">
        <v>2803</v>
      </c>
    </row>
    <row r="783" spans="1:4" ht="13.5">
      <c r="A783" s="2">
        <v>3414685</v>
      </c>
      <c r="B783" s="2" t="s">
        <v>2630</v>
      </c>
      <c r="C783" s="2" t="s">
        <v>4749</v>
      </c>
      <c r="D783" s="2" t="s">
        <v>7630</v>
      </c>
    </row>
    <row r="784" spans="1:4" ht="13.5">
      <c r="A784" s="1">
        <v>3123056</v>
      </c>
      <c r="B784" s="1" t="s">
        <v>1352</v>
      </c>
      <c r="C784" s="1" t="s">
        <v>7481</v>
      </c>
      <c r="D784" s="1" t="s">
        <v>2575</v>
      </c>
    </row>
    <row r="785" spans="1:4" ht="13.5">
      <c r="A785" s="2">
        <v>3124038</v>
      </c>
      <c r="B785" s="2" t="s">
        <v>1352</v>
      </c>
      <c r="C785" s="2" t="s">
        <v>7303</v>
      </c>
      <c r="D785" s="2" t="s">
        <v>4157</v>
      </c>
    </row>
    <row r="786" spans="1:4" ht="13.5">
      <c r="A786" s="1">
        <v>3311829</v>
      </c>
      <c r="B786" s="1" t="s">
        <v>1352</v>
      </c>
      <c r="C786" s="1" t="s">
        <v>3078</v>
      </c>
      <c r="D786" s="1" t="s">
        <v>2599</v>
      </c>
    </row>
    <row r="787" spans="1:4" ht="13.5">
      <c r="A787" s="2">
        <v>3503656</v>
      </c>
      <c r="B787" s="2" t="s">
        <v>1352</v>
      </c>
      <c r="C787" s="2" t="s">
        <v>5052</v>
      </c>
      <c r="D787" s="2" t="s">
        <v>5810</v>
      </c>
    </row>
    <row r="788" spans="1:4" ht="13.5">
      <c r="A788" s="1">
        <v>3210602</v>
      </c>
      <c r="B788" s="1" t="s">
        <v>5442</v>
      </c>
      <c r="C788" s="1" t="s">
        <v>4705</v>
      </c>
      <c r="D788" s="1" t="s">
        <v>4727</v>
      </c>
    </row>
    <row r="789" spans="1:4" ht="13.5">
      <c r="A789" s="2">
        <v>3124420</v>
      </c>
      <c r="B789" s="2" t="s">
        <v>5442</v>
      </c>
      <c r="C789" s="2" t="s">
        <v>650</v>
      </c>
      <c r="D789" s="2" t="s">
        <v>3982</v>
      </c>
    </row>
    <row r="790" spans="1:4" ht="13.5">
      <c r="A790" s="1">
        <v>3210476</v>
      </c>
      <c r="B790" s="1" t="s">
        <v>2632</v>
      </c>
      <c r="C790" s="1" t="s">
        <v>2730</v>
      </c>
      <c r="D790" s="1" t="s">
        <v>778</v>
      </c>
    </row>
    <row r="791" spans="1:4" ht="13.5">
      <c r="A791" s="2">
        <v>3211217</v>
      </c>
      <c r="B791" s="2" t="s">
        <v>2632</v>
      </c>
      <c r="C791" s="2" t="s">
        <v>5400</v>
      </c>
      <c r="D791" s="2" t="s">
        <v>778</v>
      </c>
    </row>
    <row r="792" spans="1:4" ht="13.5">
      <c r="A792" s="1">
        <v>3311288</v>
      </c>
      <c r="B792" s="1" t="s">
        <v>2632</v>
      </c>
      <c r="C792" s="1" t="s">
        <v>2988</v>
      </c>
      <c r="D792" s="1" t="s">
        <v>2565</v>
      </c>
    </row>
    <row r="793" spans="1:4" ht="13.5">
      <c r="A793" s="2">
        <v>3603612</v>
      </c>
      <c r="B793" s="2" t="s">
        <v>2632</v>
      </c>
      <c r="C793" s="2" t="s">
        <v>6982</v>
      </c>
      <c r="D793" s="2" t="s">
        <v>7671</v>
      </c>
    </row>
    <row r="794" spans="1:4" ht="13.5">
      <c r="A794" s="1">
        <v>3702587</v>
      </c>
      <c r="B794" s="1" t="s">
        <v>2632</v>
      </c>
      <c r="C794" s="1" t="s">
        <v>2851</v>
      </c>
      <c r="D794" s="1" t="s">
        <v>2852</v>
      </c>
    </row>
    <row r="795" spans="1:4" ht="13.5">
      <c r="A795" s="2">
        <v>3703024</v>
      </c>
      <c r="B795" s="2" t="s">
        <v>2632</v>
      </c>
      <c r="C795" s="2" t="s">
        <v>1149</v>
      </c>
      <c r="D795" s="2" t="s">
        <v>2852</v>
      </c>
    </row>
    <row r="796" spans="1:4" ht="13.5">
      <c r="A796" s="1">
        <v>3802012</v>
      </c>
      <c r="B796" s="1" t="s">
        <v>2632</v>
      </c>
      <c r="C796" s="1" t="s">
        <v>6708</v>
      </c>
      <c r="D796" s="1" t="s">
        <v>5724</v>
      </c>
    </row>
    <row r="797" spans="1:4" ht="13.5">
      <c r="A797" s="2">
        <v>3802188</v>
      </c>
      <c r="B797" s="2" t="s">
        <v>2632</v>
      </c>
      <c r="C797" s="2" t="s">
        <v>728</v>
      </c>
      <c r="D797" s="2" t="s">
        <v>3009</v>
      </c>
    </row>
    <row r="798" spans="1:4" ht="13.5">
      <c r="A798" s="1">
        <v>3802816</v>
      </c>
      <c r="B798" s="1" t="s">
        <v>2632</v>
      </c>
      <c r="C798" s="1" t="s">
        <v>3919</v>
      </c>
      <c r="D798" s="1" t="s">
        <v>299</v>
      </c>
    </row>
    <row r="799" spans="1:4" ht="13.5">
      <c r="A799" s="2">
        <v>3210550</v>
      </c>
      <c r="B799" s="2" t="s">
        <v>1353</v>
      </c>
      <c r="C799" s="2" t="s">
        <v>6912</v>
      </c>
      <c r="D799" s="2" t="s">
        <v>2558</v>
      </c>
    </row>
    <row r="800" spans="1:4" ht="13.5">
      <c r="A800" s="1">
        <v>3416495</v>
      </c>
      <c r="B800" s="1" t="s">
        <v>1353</v>
      </c>
      <c r="C800" s="1" t="s">
        <v>2136</v>
      </c>
      <c r="D800" s="1" t="s">
        <v>6974</v>
      </c>
    </row>
    <row r="801" spans="1:4" ht="13.5">
      <c r="A801" s="2">
        <v>3802381</v>
      </c>
      <c r="B801" s="2" t="s">
        <v>1353</v>
      </c>
      <c r="C801" s="2" t="s">
        <v>2070</v>
      </c>
      <c r="D801" s="2" t="s">
        <v>1065</v>
      </c>
    </row>
    <row r="802" spans="1:4" ht="13.5">
      <c r="A802" s="1">
        <v>3209197</v>
      </c>
      <c r="B802" s="1" t="s">
        <v>2634</v>
      </c>
      <c r="C802" s="1" t="s">
        <v>4853</v>
      </c>
      <c r="D802" s="1" t="s">
        <v>2111</v>
      </c>
    </row>
    <row r="803" spans="1:4" ht="13.5">
      <c r="A803" s="2">
        <v>3209319</v>
      </c>
      <c r="B803" s="2" t="s">
        <v>2634</v>
      </c>
      <c r="C803" s="2" t="s">
        <v>757</v>
      </c>
      <c r="D803" s="2" t="s">
        <v>2558</v>
      </c>
    </row>
    <row r="804" spans="1:4" ht="13.5">
      <c r="A804" s="1">
        <v>3120203</v>
      </c>
      <c r="B804" s="1" t="s">
        <v>1354</v>
      </c>
      <c r="C804" s="1" t="s">
        <v>3844</v>
      </c>
      <c r="D804" s="1" t="s">
        <v>7679</v>
      </c>
    </row>
    <row r="805" spans="1:4" ht="13.5">
      <c r="A805" s="2">
        <v>3121518</v>
      </c>
      <c r="B805" s="2" t="s">
        <v>1354</v>
      </c>
      <c r="C805" s="2" t="s">
        <v>4725</v>
      </c>
      <c r="D805" s="2" t="s">
        <v>7710</v>
      </c>
    </row>
    <row r="806" spans="1:4" ht="13.5">
      <c r="A806" s="1">
        <v>3123761</v>
      </c>
      <c r="B806" s="1" t="s">
        <v>1354</v>
      </c>
      <c r="C806" s="1" t="s">
        <v>6643</v>
      </c>
      <c r="D806" s="1" t="s">
        <v>306</v>
      </c>
    </row>
    <row r="807" spans="1:4" ht="13.5">
      <c r="A807" s="2">
        <v>3414037</v>
      </c>
      <c r="B807" s="2" t="s">
        <v>1354</v>
      </c>
      <c r="C807" s="2" t="s">
        <v>6921</v>
      </c>
      <c r="D807" s="2" t="s">
        <v>4173</v>
      </c>
    </row>
    <row r="808" spans="1:4" ht="13.5">
      <c r="A808" s="1">
        <v>3416010</v>
      </c>
      <c r="B808" s="1" t="s">
        <v>1354</v>
      </c>
      <c r="C808" s="1" t="s">
        <v>4403</v>
      </c>
      <c r="D808" s="1" t="s">
        <v>2806</v>
      </c>
    </row>
    <row r="809" spans="1:4" ht="13.5">
      <c r="A809" s="2">
        <v>3416876</v>
      </c>
      <c r="B809" s="2" t="s">
        <v>1354</v>
      </c>
      <c r="C809" s="2" t="s">
        <v>1614</v>
      </c>
      <c r="D809" s="2" t="s">
        <v>2806</v>
      </c>
    </row>
    <row r="810" spans="1:4" ht="13.5">
      <c r="A810" s="1">
        <v>3417076</v>
      </c>
      <c r="B810" s="1" t="s">
        <v>1354</v>
      </c>
      <c r="C810" s="1" t="s">
        <v>1734</v>
      </c>
      <c r="D810" s="1" t="s">
        <v>2924</v>
      </c>
    </row>
    <row r="811" spans="1:4" ht="13.5">
      <c r="A811" s="2">
        <v>3602473</v>
      </c>
      <c r="B811" s="2" t="s">
        <v>1354</v>
      </c>
      <c r="C811" s="2" t="s">
        <v>780</v>
      </c>
      <c r="D811" s="2" t="s">
        <v>1096</v>
      </c>
    </row>
    <row r="812" spans="1:4" ht="13.5">
      <c r="A812" s="1">
        <v>3701918</v>
      </c>
      <c r="B812" s="1" t="s">
        <v>1354</v>
      </c>
      <c r="C812" s="1" t="s">
        <v>1068</v>
      </c>
      <c r="D812" s="1" t="s">
        <v>2569</v>
      </c>
    </row>
    <row r="813" spans="1:4" ht="13.5">
      <c r="A813" s="2">
        <v>3702126</v>
      </c>
      <c r="B813" s="2" t="s">
        <v>1354</v>
      </c>
      <c r="C813" s="2" t="s">
        <v>2152</v>
      </c>
      <c r="D813" s="2" t="s">
        <v>3976</v>
      </c>
    </row>
    <row r="814" spans="1:4" ht="13.5">
      <c r="A814" s="1">
        <v>3212183</v>
      </c>
      <c r="B814" s="1" t="s">
        <v>1355</v>
      </c>
      <c r="C814" s="1" t="s">
        <v>1165</v>
      </c>
      <c r="D814" s="1" t="s">
        <v>5808</v>
      </c>
    </row>
    <row r="815" spans="1:4" ht="13.5">
      <c r="A815" s="2">
        <v>3121936</v>
      </c>
      <c r="B815" s="2" t="s">
        <v>791</v>
      </c>
      <c r="C815" s="2" t="s">
        <v>5495</v>
      </c>
      <c r="D815" s="2" t="s">
        <v>1087</v>
      </c>
    </row>
    <row r="816" spans="1:4" ht="13.5">
      <c r="A816" s="1">
        <v>3210322</v>
      </c>
      <c r="B816" s="1" t="s">
        <v>791</v>
      </c>
      <c r="C816" s="1" t="s">
        <v>6699</v>
      </c>
      <c r="D816" s="1" t="s">
        <v>5512</v>
      </c>
    </row>
    <row r="817" spans="1:4" ht="13.5">
      <c r="A817" s="2">
        <v>3210597</v>
      </c>
      <c r="B817" s="2" t="s">
        <v>791</v>
      </c>
      <c r="C817" s="2" t="s">
        <v>5813</v>
      </c>
      <c r="D817" s="2" t="s">
        <v>2558</v>
      </c>
    </row>
    <row r="818" spans="1:4" ht="13.5">
      <c r="A818" s="1">
        <v>3310410</v>
      </c>
      <c r="B818" s="1" t="s">
        <v>791</v>
      </c>
      <c r="C818" s="1" t="s">
        <v>5036</v>
      </c>
      <c r="D818" s="1" t="s">
        <v>3906</v>
      </c>
    </row>
    <row r="819" spans="1:4" ht="13.5">
      <c r="A819" s="2">
        <v>3311724</v>
      </c>
      <c r="B819" s="2" t="s">
        <v>791</v>
      </c>
      <c r="C819" s="2" t="s">
        <v>4830</v>
      </c>
      <c r="D819" s="2" t="s">
        <v>4848</v>
      </c>
    </row>
    <row r="820" spans="1:4" ht="13.5">
      <c r="A820" s="1">
        <v>3212467</v>
      </c>
      <c r="B820" s="1" t="s">
        <v>2635</v>
      </c>
      <c r="C820" s="1" t="s">
        <v>1683</v>
      </c>
      <c r="D820" s="1" t="s">
        <v>4154</v>
      </c>
    </row>
    <row r="821" spans="1:4" ht="13.5">
      <c r="A821" s="2">
        <v>3212465</v>
      </c>
      <c r="B821" s="2" t="s">
        <v>2635</v>
      </c>
      <c r="C821" s="2" t="s">
        <v>807</v>
      </c>
      <c r="D821" s="2" t="s">
        <v>4154</v>
      </c>
    </row>
    <row r="822" spans="1:4" ht="13.5">
      <c r="A822" s="1">
        <v>3702715</v>
      </c>
      <c r="B822" s="1" t="s">
        <v>2635</v>
      </c>
      <c r="C822" s="1" t="s">
        <v>7137</v>
      </c>
      <c r="D822" s="1" t="s">
        <v>7658</v>
      </c>
    </row>
    <row r="823" spans="1:4" ht="13.5">
      <c r="A823" s="2">
        <v>3122262</v>
      </c>
      <c r="B823" s="2" t="s">
        <v>2635</v>
      </c>
      <c r="C823" s="2" t="s">
        <v>7487</v>
      </c>
      <c r="D823" s="2" t="s">
        <v>2575</v>
      </c>
    </row>
    <row r="824" spans="1:4" ht="13.5">
      <c r="A824" s="1">
        <v>3417177</v>
      </c>
      <c r="B824" s="1" t="s">
        <v>1946</v>
      </c>
      <c r="C824" s="1" t="s">
        <v>1777</v>
      </c>
      <c r="D824" s="1" t="s">
        <v>7640</v>
      </c>
    </row>
    <row r="825" spans="1:4" ht="13.5">
      <c r="A825" s="2">
        <v>3311945</v>
      </c>
      <c r="B825" s="2" t="s">
        <v>1946</v>
      </c>
      <c r="C825" s="2" t="s">
        <v>1637</v>
      </c>
      <c r="D825" s="2" t="s">
        <v>1638</v>
      </c>
    </row>
    <row r="826" spans="1:4" ht="13.5">
      <c r="A826" s="1">
        <v>3312453</v>
      </c>
      <c r="B826" s="1" t="s">
        <v>1946</v>
      </c>
      <c r="C826" s="1" t="s">
        <v>835</v>
      </c>
      <c r="D826" s="1" t="s">
        <v>4868</v>
      </c>
    </row>
    <row r="827" spans="1:4" ht="13.5">
      <c r="A827" s="2">
        <v>3121954</v>
      </c>
      <c r="B827" s="2" t="s">
        <v>1946</v>
      </c>
      <c r="C827" s="2" t="s">
        <v>4143</v>
      </c>
      <c r="D827" s="2" t="s">
        <v>4028</v>
      </c>
    </row>
    <row r="828" spans="1:4" ht="13.5">
      <c r="A828" s="1">
        <v>3211624</v>
      </c>
      <c r="B828" s="1" t="s">
        <v>1573</v>
      </c>
      <c r="C828" s="1" t="s">
        <v>7274</v>
      </c>
      <c r="D828" s="1" t="s">
        <v>7543</v>
      </c>
    </row>
    <row r="829" spans="1:4" ht="13.5">
      <c r="A829" s="2">
        <v>3210343</v>
      </c>
      <c r="B829" s="2" t="s">
        <v>1573</v>
      </c>
      <c r="C829" s="2" t="s">
        <v>5409</v>
      </c>
      <c r="D829" s="2" t="s">
        <v>4065</v>
      </c>
    </row>
    <row r="830" spans="1:4" ht="13.5">
      <c r="A830" s="1">
        <v>3311874</v>
      </c>
      <c r="B830" s="1" t="s">
        <v>1573</v>
      </c>
      <c r="C830" s="1" t="s">
        <v>3952</v>
      </c>
      <c r="D830" s="1" t="s">
        <v>2565</v>
      </c>
    </row>
    <row r="831" spans="1:4" ht="13.5">
      <c r="A831" s="2">
        <v>3311895</v>
      </c>
      <c r="B831" s="2" t="s">
        <v>1573</v>
      </c>
      <c r="C831" s="2" t="s">
        <v>7468</v>
      </c>
      <c r="D831" s="2" t="s">
        <v>2565</v>
      </c>
    </row>
    <row r="832" spans="1:4" ht="13.5">
      <c r="A832" s="1">
        <v>3416482</v>
      </c>
      <c r="B832" s="1" t="s">
        <v>606</v>
      </c>
      <c r="C832" s="1" t="s">
        <v>1358</v>
      </c>
      <c r="D832" s="1" t="s">
        <v>687</v>
      </c>
    </row>
    <row r="833" spans="1:4" ht="13.5">
      <c r="A833" s="2">
        <v>3212164</v>
      </c>
      <c r="B833" s="2" t="s">
        <v>606</v>
      </c>
      <c r="C833" s="2" t="s">
        <v>2080</v>
      </c>
      <c r="D833" s="2" t="s">
        <v>4154</v>
      </c>
    </row>
    <row r="834" spans="1:4" ht="13.5">
      <c r="A834" s="1">
        <v>3416477</v>
      </c>
      <c r="B834" s="1" t="s">
        <v>606</v>
      </c>
      <c r="C834" s="1" t="s">
        <v>2135</v>
      </c>
      <c r="D834" s="1" t="s">
        <v>687</v>
      </c>
    </row>
    <row r="835" spans="1:4" ht="13.5">
      <c r="A835" s="2">
        <v>3123752</v>
      </c>
      <c r="B835" s="2" t="s">
        <v>606</v>
      </c>
      <c r="C835" s="2" t="s">
        <v>1576</v>
      </c>
      <c r="D835" s="2" t="s">
        <v>746</v>
      </c>
    </row>
    <row r="836" spans="1:4" ht="13.5">
      <c r="A836" s="1">
        <v>3416488</v>
      </c>
      <c r="B836" s="1" t="s">
        <v>606</v>
      </c>
      <c r="C836" s="1" t="s">
        <v>7491</v>
      </c>
      <c r="D836" s="1" t="s">
        <v>6974</v>
      </c>
    </row>
    <row r="837" spans="1:4" ht="13.5">
      <c r="A837" s="2">
        <v>3502977</v>
      </c>
      <c r="B837" s="2" t="s">
        <v>606</v>
      </c>
      <c r="C837" s="2" t="s">
        <v>776</v>
      </c>
      <c r="D837" s="2" t="s">
        <v>777</v>
      </c>
    </row>
    <row r="838" spans="1:4" ht="13.5">
      <c r="A838" s="1">
        <v>3211463</v>
      </c>
      <c r="B838" s="1" t="s">
        <v>2636</v>
      </c>
      <c r="C838" s="1" t="s">
        <v>993</v>
      </c>
      <c r="D838" s="1" t="s">
        <v>4065</v>
      </c>
    </row>
    <row r="839" spans="1:4" ht="13.5">
      <c r="A839" s="2">
        <v>3603396</v>
      </c>
      <c r="B839" s="2" t="s">
        <v>3758</v>
      </c>
      <c r="C839" s="2" t="s">
        <v>561</v>
      </c>
      <c r="D839" s="2" t="s">
        <v>7011</v>
      </c>
    </row>
    <row r="840" spans="1:4" ht="13.5">
      <c r="A840" s="1">
        <v>3123753</v>
      </c>
      <c r="B840" s="1" t="s">
        <v>3758</v>
      </c>
      <c r="C840" s="1" t="s">
        <v>2009</v>
      </c>
      <c r="D840" s="1" t="s">
        <v>746</v>
      </c>
    </row>
    <row r="841" spans="1:4" ht="13.5">
      <c r="A841" s="2">
        <v>3124357</v>
      </c>
      <c r="B841" s="2" t="s">
        <v>3758</v>
      </c>
      <c r="C841" s="2" t="s">
        <v>826</v>
      </c>
      <c r="D841" s="2" t="s">
        <v>4007</v>
      </c>
    </row>
    <row r="842" spans="1:4" ht="13.5">
      <c r="A842" s="1">
        <v>3124359</v>
      </c>
      <c r="B842" s="1" t="s">
        <v>3758</v>
      </c>
      <c r="C842" s="1" t="s">
        <v>609</v>
      </c>
      <c r="D842" s="1" t="s">
        <v>4007</v>
      </c>
    </row>
    <row r="843" spans="1:4" ht="13.5">
      <c r="A843" s="2">
        <v>3210529</v>
      </c>
      <c r="B843" s="2" t="s">
        <v>3758</v>
      </c>
      <c r="C843" s="2" t="s">
        <v>2542</v>
      </c>
      <c r="D843" s="2" t="s">
        <v>286</v>
      </c>
    </row>
    <row r="844" spans="1:4" ht="13.5">
      <c r="A844" s="1">
        <v>3210690</v>
      </c>
      <c r="B844" s="1" t="s">
        <v>1947</v>
      </c>
      <c r="C844" s="1" t="s">
        <v>2104</v>
      </c>
      <c r="D844" s="1" t="s">
        <v>4065</v>
      </c>
    </row>
    <row r="845" spans="1:4" ht="13.5">
      <c r="A845" s="2">
        <v>3212203</v>
      </c>
      <c r="B845" s="2" t="s">
        <v>1947</v>
      </c>
      <c r="C845" s="2" t="s">
        <v>994</v>
      </c>
      <c r="D845" s="2" t="s">
        <v>751</v>
      </c>
    </row>
    <row r="846" spans="1:4" ht="13.5">
      <c r="A846" s="1">
        <v>3210289</v>
      </c>
      <c r="B846" s="1" t="s">
        <v>1947</v>
      </c>
      <c r="C846" s="1" t="s">
        <v>5419</v>
      </c>
      <c r="D846" s="1" t="s">
        <v>2558</v>
      </c>
    </row>
    <row r="847" spans="1:4" ht="13.5">
      <c r="A847" s="2">
        <v>3310961</v>
      </c>
      <c r="B847" s="2" t="s">
        <v>1947</v>
      </c>
      <c r="C847" s="2" t="s">
        <v>7241</v>
      </c>
      <c r="D847" s="2" t="s">
        <v>320</v>
      </c>
    </row>
    <row r="848" spans="1:4" ht="13.5">
      <c r="A848" s="1">
        <v>3602592</v>
      </c>
      <c r="B848" s="1" t="s">
        <v>1947</v>
      </c>
      <c r="C848" s="1" t="s">
        <v>2082</v>
      </c>
      <c r="D848" s="1" t="s">
        <v>7559</v>
      </c>
    </row>
    <row r="849" spans="1:4" ht="13.5">
      <c r="A849" s="2">
        <v>3603653</v>
      </c>
      <c r="B849" s="2" t="s">
        <v>1947</v>
      </c>
      <c r="C849" s="2" t="s">
        <v>5481</v>
      </c>
      <c r="D849" s="2" t="s">
        <v>7720</v>
      </c>
    </row>
    <row r="850" spans="1:4" ht="13.5">
      <c r="A850" s="1">
        <v>3210503</v>
      </c>
      <c r="B850" s="1" t="s">
        <v>5482</v>
      </c>
      <c r="C850" s="1" t="s">
        <v>7562</v>
      </c>
      <c r="D850" s="1" t="s">
        <v>2558</v>
      </c>
    </row>
    <row r="851" spans="1:4" ht="13.5">
      <c r="A851" s="2">
        <v>3211299</v>
      </c>
      <c r="B851" s="2" t="s">
        <v>5482</v>
      </c>
      <c r="C851" s="2" t="s">
        <v>6964</v>
      </c>
      <c r="D851" s="2" t="s">
        <v>2558</v>
      </c>
    </row>
    <row r="852" spans="1:4" ht="13.5">
      <c r="A852" s="1">
        <v>3702468</v>
      </c>
      <c r="B852" s="1" t="s">
        <v>5482</v>
      </c>
      <c r="C852" s="1" t="s">
        <v>713</v>
      </c>
      <c r="D852" s="1" t="s">
        <v>2569</v>
      </c>
    </row>
    <row r="853" spans="1:4" ht="13.5">
      <c r="A853" s="2">
        <v>3416620</v>
      </c>
      <c r="B853" s="2" t="s">
        <v>1948</v>
      </c>
      <c r="C853" s="2" t="s">
        <v>982</v>
      </c>
      <c r="D853" s="2" t="s">
        <v>6946</v>
      </c>
    </row>
    <row r="854" spans="1:4" ht="13.5">
      <c r="A854" s="1">
        <v>3415224</v>
      </c>
      <c r="B854" s="1" t="s">
        <v>1948</v>
      </c>
      <c r="C854" s="1" t="s">
        <v>6973</v>
      </c>
      <c r="D854" s="1" t="s">
        <v>6974</v>
      </c>
    </row>
    <row r="855" spans="1:4" ht="13.5">
      <c r="A855" s="2">
        <v>3416014</v>
      </c>
      <c r="B855" s="2" t="s">
        <v>1948</v>
      </c>
      <c r="C855" s="2" t="s">
        <v>2856</v>
      </c>
      <c r="D855" s="2" t="s">
        <v>724</v>
      </c>
    </row>
    <row r="856" spans="1:4" ht="13.5">
      <c r="A856" s="1">
        <v>3416772</v>
      </c>
      <c r="B856" s="1" t="s">
        <v>1948</v>
      </c>
      <c r="C856" s="1" t="s">
        <v>5541</v>
      </c>
      <c r="D856" s="1" t="s">
        <v>7473</v>
      </c>
    </row>
    <row r="857" spans="1:4" ht="13.5">
      <c r="A857" s="2">
        <v>3123763</v>
      </c>
      <c r="B857" s="2" t="s">
        <v>5492</v>
      </c>
      <c r="C857" s="2" t="s">
        <v>4558</v>
      </c>
      <c r="D857" s="2" t="s">
        <v>6911</v>
      </c>
    </row>
    <row r="858" spans="1:4" ht="13.5">
      <c r="A858" s="1">
        <v>3123767</v>
      </c>
      <c r="B858" s="1" t="s">
        <v>5492</v>
      </c>
      <c r="C858" s="1" t="s">
        <v>4564</v>
      </c>
      <c r="D858" s="1" t="s">
        <v>6911</v>
      </c>
    </row>
    <row r="859" spans="1:4" ht="13.5">
      <c r="A859" s="2">
        <v>3310979</v>
      </c>
      <c r="B859" s="2" t="s">
        <v>5492</v>
      </c>
      <c r="C859" s="2" t="s">
        <v>7693</v>
      </c>
      <c r="D859" s="2" t="s">
        <v>7008</v>
      </c>
    </row>
    <row r="860" spans="1:4" ht="13.5">
      <c r="A860" s="1">
        <v>3311347</v>
      </c>
      <c r="B860" s="1" t="s">
        <v>5492</v>
      </c>
      <c r="C860" s="1" t="s">
        <v>6986</v>
      </c>
      <c r="D860" s="1" t="s">
        <v>7512</v>
      </c>
    </row>
    <row r="861" spans="1:4" ht="13.5">
      <c r="A861" s="2">
        <v>3414639</v>
      </c>
      <c r="B861" s="2" t="s">
        <v>5492</v>
      </c>
      <c r="C861" s="2" t="s">
        <v>5803</v>
      </c>
      <c r="D861" s="2" t="s">
        <v>2567</v>
      </c>
    </row>
    <row r="862" spans="1:4" ht="13.5">
      <c r="A862" s="1">
        <v>3414830</v>
      </c>
      <c r="B862" s="1" t="s">
        <v>5492</v>
      </c>
      <c r="C862" s="1" t="s">
        <v>793</v>
      </c>
      <c r="D862" s="1" t="s">
        <v>4655</v>
      </c>
    </row>
    <row r="863" spans="1:4" ht="13.5">
      <c r="A863" s="2">
        <v>3415263</v>
      </c>
      <c r="B863" s="2" t="s">
        <v>5492</v>
      </c>
      <c r="C863" s="2" t="s">
        <v>5488</v>
      </c>
      <c r="D863" s="2" t="s">
        <v>5489</v>
      </c>
    </row>
    <row r="864" spans="1:4" ht="13.5">
      <c r="A864" s="1">
        <v>3702603</v>
      </c>
      <c r="B864" s="1" t="s">
        <v>1949</v>
      </c>
      <c r="C864" s="1" t="s">
        <v>5404</v>
      </c>
      <c r="D864" s="1" t="s">
        <v>2569</v>
      </c>
    </row>
    <row r="865" spans="1:4" ht="13.5">
      <c r="A865" s="2">
        <v>3802466</v>
      </c>
      <c r="B865" s="2" t="s">
        <v>1949</v>
      </c>
      <c r="C865" s="2" t="s">
        <v>3222</v>
      </c>
      <c r="D865" s="2" t="s">
        <v>5724</v>
      </c>
    </row>
    <row r="866" spans="1:4" ht="13.5">
      <c r="A866" s="1">
        <v>3311598</v>
      </c>
      <c r="B866" s="1" t="s">
        <v>3620</v>
      </c>
      <c r="C866" s="1" t="s">
        <v>5334</v>
      </c>
      <c r="D866" s="1" t="s">
        <v>2565</v>
      </c>
    </row>
    <row r="867" spans="1:4" ht="13.5">
      <c r="A867" s="2">
        <v>3123458</v>
      </c>
      <c r="B867" s="2" t="s">
        <v>3620</v>
      </c>
      <c r="C867" s="2" t="s">
        <v>2078</v>
      </c>
      <c r="D867" s="2" t="s">
        <v>5711</v>
      </c>
    </row>
    <row r="868" spans="1:4" ht="13.5">
      <c r="A868" s="1">
        <v>3212302</v>
      </c>
      <c r="B868" s="1" t="s">
        <v>3620</v>
      </c>
      <c r="C868" s="1" t="s">
        <v>833</v>
      </c>
      <c r="D868" s="1" t="s">
        <v>1106</v>
      </c>
    </row>
    <row r="869" spans="1:4" ht="13.5">
      <c r="A869" s="2">
        <v>3703156</v>
      </c>
      <c r="B869" s="2" t="s">
        <v>608</v>
      </c>
      <c r="C869" s="2" t="s">
        <v>624</v>
      </c>
      <c r="D869" s="2" t="s">
        <v>3841</v>
      </c>
    </row>
    <row r="870" spans="1:4" ht="13.5">
      <c r="A870" s="1">
        <v>3503619</v>
      </c>
      <c r="B870" s="1" t="s">
        <v>608</v>
      </c>
      <c r="C870" s="1" t="s">
        <v>4594</v>
      </c>
      <c r="D870" s="1" t="s">
        <v>7726</v>
      </c>
    </row>
    <row r="871" spans="1:4" ht="13.5">
      <c r="A871" s="2">
        <v>3413207</v>
      </c>
      <c r="B871" s="2" t="s">
        <v>608</v>
      </c>
      <c r="C871" s="2" t="s">
        <v>768</v>
      </c>
      <c r="D871" s="2" t="s">
        <v>5706</v>
      </c>
    </row>
    <row r="872" spans="1:4" ht="13.5">
      <c r="A872" s="1">
        <v>3504984</v>
      </c>
      <c r="B872" s="1" t="s">
        <v>1603</v>
      </c>
      <c r="C872" s="1" t="s">
        <v>7283</v>
      </c>
      <c r="D872" s="1" t="s">
        <v>2992</v>
      </c>
    </row>
    <row r="873" spans="1:4" ht="13.5">
      <c r="A873" s="2">
        <v>3411612</v>
      </c>
      <c r="B873" s="2" t="s">
        <v>1603</v>
      </c>
      <c r="C873" s="2" t="s">
        <v>3823</v>
      </c>
      <c r="D873" s="2" t="s">
        <v>4067</v>
      </c>
    </row>
    <row r="874" spans="1:4" ht="13.5">
      <c r="A874" s="1">
        <v>3414041</v>
      </c>
      <c r="B874" s="1" t="s">
        <v>1603</v>
      </c>
      <c r="C874" s="1" t="s">
        <v>7307</v>
      </c>
      <c r="D874" s="1" t="s">
        <v>6922</v>
      </c>
    </row>
    <row r="875" spans="1:4" ht="13.5">
      <c r="A875" s="2">
        <v>3414040</v>
      </c>
      <c r="B875" s="2" t="s">
        <v>1950</v>
      </c>
      <c r="C875" s="2" t="s">
        <v>7306</v>
      </c>
      <c r="D875" s="2" t="s">
        <v>6922</v>
      </c>
    </row>
    <row r="876" spans="1:4" ht="13.5">
      <c r="A876" s="1">
        <v>3210054</v>
      </c>
      <c r="B876" s="1" t="s">
        <v>1608</v>
      </c>
      <c r="C876" s="1" t="s">
        <v>4560</v>
      </c>
      <c r="D876" s="1" t="s">
        <v>4481</v>
      </c>
    </row>
    <row r="877" spans="1:4" ht="13.5">
      <c r="A877" s="2">
        <v>3210504</v>
      </c>
      <c r="B877" s="2" t="s">
        <v>1608</v>
      </c>
      <c r="C877" s="2" t="s">
        <v>7425</v>
      </c>
      <c r="D877" s="2" t="s">
        <v>2558</v>
      </c>
    </row>
    <row r="878" spans="1:4" ht="13.5">
      <c r="A878" s="1">
        <v>3312343</v>
      </c>
      <c r="B878" s="1" t="s">
        <v>1608</v>
      </c>
      <c r="C878" s="1" t="s">
        <v>627</v>
      </c>
      <c r="D878" s="1" t="s">
        <v>7511</v>
      </c>
    </row>
    <row r="879" spans="1:4" ht="13.5">
      <c r="A879" s="2">
        <v>3312344</v>
      </c>
      <c r="B879" s="2" t="s">
        <v>1608</v>
      </c>
      <c r="C879" s="2" t="s">
        <v>1845</v>
      </c>
      <c r="D879" s="2" t="s">
        <v>7511</v>
      </c>
    </row>
    <row r="880" spans="1:4" ht="13.5">
      <c r="A880" s="1">
        <v>3412274</v>
      </c>
      <c r="B880" s="1" t="s">
        <v>1608</v>
      </c>
      <c r="C880" s="1" t="s">
        <v>1100</v>
      </c>
      <c r="D880" s="1" t="s">
        <v>1101</v>
      </c>
    </row>
    <row r="881" spans="1:4" ht="13.5">
      <c r="A881" s="2">
        <v>3415418</v>
      </c>
      <c r="B881" s="2" t="s">
        <v>1608</v>
      </c>
      <c r="C881" s="2" t="s">
        <v>3815</v>
      </c>
      <c r="D881" s="2" t="s">
        <v>7740</v>
      </c>
    </row>
    <row r="882" spans="1:4" ht="13.5">
      <c r="A882" s="1">
        <v>3416401</v>
      </c>
      <c r="B882" s="1" t="s">
        <v>1608</v>
      </c>
      <c r="C882" s="1" t="s">
        <v>2134</v>
      </c>
      <c r="D882" s="1" t="s">
        <v>4784</v>
      </c>
    </row>
    <row r="883" spans="1:4" ht="13.5">
      <c r="A883" s="2">
        <v>3416402</v>
      </c>
      <c r="B883" s="2" t="s">
        <v>1608</v>
      </c>
      <c r="C883" s="2" t="s">
        <v>5416</v>
      </c>
      <c r="D883" s="2" t="s">
        <v>4784</v>
      </c>
    </row>
    <row r="884" spans="1:4" ht="13.5">
      <c r="A884" s="1">
        <v>3123927</v>
      </c>
      <c r="B884" s="1" t="s">
        <v>1608</v>
      </c>
      <c r="C884" s="1" t="s">
        <v>4565</v>
      </c>
      <c r="D884" s="1" t="s">
        <v>4000</v>
      </c>
    </row>
    <row r="885" spans="1:4" ht="13.5">
      <c r="A885" s="2">
        <v>3118496</v>
      </c>
      <c r="B885" s="2" t="s">
        <v>1608</v>
      </c>
      <c r="C885" s="2" t="s">
        <v>4020</v>
      </c>
      <c r="D885" s="2" t="s">
        <v>2596</v>
      </c>
    </row>
    <row r="886" spans="1:4" ht="13.5">
      <c r="A886" s="1">
        <v>3123841</v>
      </c>
      <c r="B886" s="1" t="s">
        <v>4753</v>
      </c>
      <c r="C886" s="1" t="s">
        <v>3577</v>
      </c>
      <c r="D886" s="1" t="s">
        <v>4000</v>
      </c>
    </row>
    <row r="887" spans="1:4" ht="13.5">
      <c r="A887" s="2">
        <v>3212052</v>
      </c>
      <c r="B887" s="2" t="s">
        <v>4753</v>
      </c>
      <c r="C887" s="2" t="s">
        <v>7275</v>
      </c>
      <c r="D887" s="2" t="s">
        <v>5032</v>
      </c>
    </row>
    <row r="888" spans="1:4" ht="13.5">
      <c r="A888" s="1">
        <v>3122149</v>
      </c>
      <c r="B888" s="1" t="s">
        <v>4753</v>
      </c>
      <c r="C888" s="1" t="s">
        <v>693</v>
      </c>
      <c r="D888" s="1" t="s">
        <v>7679</v>
      </c>
    </row>
    <row r="889" spans="1:4" ht="13.5">
      <c r="A889" s="2">
        <v>3311360</v>
      </c>
      <c r="B889" s="2" t="s">
        <v>1951</v>
      </c>
      <c r="C889" s="2" t="s">
        <v>1438</v>
      </c>
      <c r="D889" s="2" t="s">
        <v>1439</v>
      </c>
    </row>
    <row r="890" spans="1:4" ht="13.5">
      <c r="A890" s="1">
        <v>3118051</v>
      </c>
      <c r="B890" s="1" t="s">
        <v>1951</v>
      </c>
      <c r="C890" s="1" t="s">
        <v>2149</v>
      </c>
      <c r="D890" s="1" t="s">
        <v>2910</v>
      </c>
    </row>
    <row r="891" spans="1:4" ht="13.5">
      <c r="A891" s="2">
        <v>3123748</v>
      </c>
      <c r="B891" s="2" t="s">
        <v>1951</v>
      </c>
      <c r="C891" s="2" t="s">
        <v>2768</v>
      </c>
      <c r="D891" s="2" t="s">
        <v>4000</v>
      </c>
    </row>
    <row r="892" spans="1:4" ht="13.5">
      <c r="A892" s="1">
        <v>3210012</v>
      </c>
      <c r="B892" s="1" t="s">
        <v>1951</v>
      </c>
      <c r="C892" s="1" t="s">
        <v>1952</v>
      </c>
      <c r="D892" s="1" t="s">
        <v>4755</v>
      </c>
    </row>
    <row r="893" spans="1:4" ht="13.5">
      <c r="A893" s="2">
        <v>3210314</v>
      </c>
      <c r="B893" s="2" t="s">
        <v>1951</v>
      </c>
      <c r="C893" s="2" t="s">
        <v>1953</v>
      </c>
      <c r="D893" s="2" t="s">
        <v>1954</v>
      </c>
    </row>
    <row r="894" spans="1:4" ht="13.5">
      <c r="A894" s="1">
        <v>3212105</v>
      </c>
      <c r="B894" s="1" t="s">
        <v>1951</v>
      </c>
      <c r="C894" s="1" t="s">
        <v>7068</v>
      </c>
      <c r="D894" s="1" t="s">
        <v>5808</v>
      </c>
    </row>
    <row r="895" spans="1:4" ht="13.5">
      <c r="A895" s="2">
        <v>3310774</v>
      </c>
      <c r="B895" s="2" t="s">
        <v>1951</v>
      </c>
      <c r="C895" s="2" t="s">
        <v>4538</v>
      </c>
      <c r="D895" s="2" t="s">
        <v>4539</v>
      </c>
    </row>
    <row r="896" spans="1:4" ht="13.5">
      <c r="A896" s="1">
        <v>3310821</v>
      </c>
      <c r="B896" s="1" t="s">
        <v>1951</v>
      </c>
      <c r="C896" s="1" t="s">
        <v>733</v>
      </c>
      <c r="D896" s="1" t="s">
        <v>717</v>
      </c>
    </row>
    <row r="897" spans="1:4" ht="13.5">
      <c r="A897" s="2">
        <v>3311689</v>
      </c>
      <c r="B897" s="2" t="s">
        <v>1951</v>
      </c>
      <c r="C897" s="2" t="s">
        <v>5532</v>
      </c>
      <c r="D897" s="2" t="s">
        <v>717</v>
      </c>
    </row>
    <row r="898" spans="1:4" ht="13.5">
      <c r="A898" s="1">
        <v>3411904</v>
      </c>
      <c r="B898" s="1" t="s">
        <v>1951</v>
      </c>
      <c r="C898" s="1" t="s">
        <v>5891</v>
      </c>
      <c r="D898" s="1" t="s">
        <v>5706</v>
      </c>
    </row>
    <row r="899" spans="1:4" ht="13.5">
      <c r="A899" s="2">
        <v>3413040</v>
      </c>
      <c r="B899" s="2" t="s">
        <v>1951</v>
      </c>
      <c r="C899" s="2" t="s">
        <v>310</v>
      </c>
      <c r="D899" s="2" t="s">
        <v>311</v>
      </c>
    </row>
    <row r="900" spans="1:4" ht="13.5">
      <c r="A900" s="1">
        <v>3413534</v>
      </c>
      <c r="B900" s="1" t="s">
        <v>1951</v>
      </c>
      <c r="C900" s="1" t="s">
        <v>4665</v>
      </c>
      <c r="D900" s="1" t="s">
        <v>5486</v>
      </c>
    </row>
    <row r="901" spans="1:4" ht="13.5">
      <c r="A901" s="2">
        <v>3123851</v>
      </c>
      <c r="B901" s="2" t="s">
        <v>2640</v>
      </c>
      <c r="C901" s="2" t="s">
        <v>3869</v>
      </c>
      <c r="D901" s="2" t="s">
        <v>3870</v>
      </c>
    </row>
    <row r="902" spans="1:4" ht="13.5">
      <c r="A902" s="1">
        <v>3210064</v>
      </c>
      <c r="B902" s="1" t="s">
        <v>2640</v>
      </c>
      <c r="C902" s="1" t="s">
        <v>5821</v>
      </c>
      <c r="D902" s="1" t="s">
        <v>7607</v>
      </c>
    </row>
    <row r="903" spans="1:4" ht="13.5">
      <c r="A903" s="2">
        <v>3210758</v>
      </c>
      <c r="B903" s="2" t="s">
        <v>2640</v>
      </c>
      <c r="C903" s="2" t="s">
        <v>1713</v>
      </c>
      <c r="D903" s="2" t="s">
        <v>1106</v>
      </c>
    </row>
    <row r="904" spans="1:4" ht="13.5">
      <c r="A904" s="1">
        <v>3310873</v>
      </c>
      <c r="B904" s="1" t="s">
        <v>2640</v>
      </c>
      <c r="C904" s="1" t="s">
        <v>4138</v>
      </c>
      <c r="D904" s="1" t="s">
        <v>296</v>
      </c>
    </row>
    <row r="905" spans="1:4" ht="13.5">
      <c r="A905" s="2">
        <v>3416489</v>
      </c>
      <c r="B905" s="2" t="s">
        <v>2640</v>
      </c>
      <c r="C905" s="2" t="s">
        <v>645</v>
      </c>
      <c r="D905" s="2" t="s">
        <v>6974</v>
      </c>
    </row>
    <row r="906" spans="1:4" ht="13.5">
      <c r="A906" s="1">
        <v>3504571</v>
      </c>
      <c r="B906" s="1" t="s">
        <v>2640</v>
      </c>
      <c r="C906" s="1" t="s">
        <v>7470</v>
      </c>
      <c r="D906" s="1" t="s">
        <v>4035</v>
      </c>
    </row>
    <row r="907" spans="1:4" ht="13.5">
      <c r="A907" s="2">
        <v>3212316</v>
      </c>
      <c r="B907" s="2" t="s">
        <v>2795</v>
      </c>
      <c r="C907" s="2" t="s">
        <v>5286</v>
      </c>
      <c r="D907" s="2" t="s">
        <v>6358</v>
      </c>
    </row>
    <row r="908" spans="1:4" ht="13.5">
      <c r="A908" s="1">
        <v>3311673</v>
      </c>
      <c r="B908" s="1" t="s">
        <v>2795</v>
      </c>
      <c r="C908" s="1" t="s">
        <v>2996</v>
      </c>
      <c r="D908" s="1" t="s">
        <v>2565</v>
      </c>
    </row>
    <row r="909" spans="1:4" ht="13.5">
      <c r="A909" s="2">
        <v>3417581</v>
      </c>
      <c r="B909" s="2" t="s">
        <v>2795</v>
      </c>
      <c r="C909" s="2" t="s">
        <v>7253</v>
      </c>
      <c r="D909" s="2" t="s">
        <v>2106</v>
      </c>
    </row>
    <row r="910" spans="1:4" ht="13.5">
      <c r="A910" s="1">
        <v>3502958</v>
      </c>
      <c r="B910" s="1" t="s">
        <v>2795</v>
      </c>
      <c r="C910" s="1" t="s">
        <v>6939</v>
      </c>
      <c r="D910" s="1" t="s">
        <v>1070</v>
      </c>
    </row>
    <row r="911" spans="1:4" ht="13.5">
      <c r="A911" s="2">
        <v>3504814</v>
      </c>
      <c r="B911" s="2" t="s">
        <v>2795</v>
      </c>
      <c r="C911" s="2" t="s">
        <v>4687</v>
      </c>
      <c r="D911" s="2" t="s">
        <v>1070</v>
      </c>
    </row>
    <row r="912" spans="1:4" ht="13.5">
      <c r="A912" s="1">
        <v>3211167</v>
      </c>
      <c r="B912" s="1" t="s">
        <v>2800</v>
      </c>
      <c r="C912" s="1" t="s">
        <v>7427</v>
      </c>
      <c r="D912" s="1" t="s">
        <v>7607</v>
      </c>
    </row>
    <row r="913" spans="1:4" ht="13.5">
      <c r="A913" s="2">
        <v>3312449</v>
      </c>
      <c r="B913" s="2" t="s">
        <v>1955</v>
      </c>
      <c r="C913" s="2" t="s">
        <v>816</v>
      </c>
      <c r="D913" s="2" t="s">
        <v>4868</v>
      </c>
    </row>
    <row r="914" spans="1:4" ht="13.5">
      <c r="A914" s="1">
        <v>3121017</v>
      </c>
      <c r="B914" s="1" t="s">
        <v>1955</v>
      </c>
      <c r="C914" s="1" t="s">
        <v>566</v>
      </c>
      <c r="D914" s="1" t="s">
        <v>1105</v>
      </c>
    </row>
    <row r="915" spans="1:4" ht="13.5">
      <c r="A915" s="2">
        <v>3122540</v>
      </c>
      <c r="B915" s="2" t="s">
        <v>1955</v>
      </c>
      <c r="C915" s="2" t="s">
        <v>2063</v>
      </c>
      <c r="D915" s="2" t="s">
        <v>4042</v>
      </c>
    </row>
    <row r="916" spans="1:4" ht="13.5">
      <c r="A916" s="1">
        <v>3123709</v>
      </c>
      <c r="B916" s="1" t="s">
        <v>1955</v>
      </c>
      <c r="C916" s="1" t="s">
        <v>2128</v>
      </c>
      <c r="D916" s="1" t="s">
        <v>4150</v>
      </c>
    </row>
    <row r="917" spans="1:4" ht="13.5">
      <c r="A917" s="2">
        <v>3312448</v>
      </c>
      <c r="B917" s="2" t="s">
        <v>1955</v>
      </c>
      <c r="C917" s="2" t="s">
        <v>1617</v>
      </c>
      <c r="D917" s="2" t="s">
        <v>4868</v>
      </c>
    </row>
    <row r="918" spans="1:4" ht="13.5">
      <c r="A918" s="1">
        <v>3312451</v>
      </c>
      <c r="B918" s="1" t="s">
        <v>1955</v>
      </c>
      <c r="C918" s="1" t="s">
        <v>1618</v>
      </c>
      <c r="D918" s="1" t="s">
        <v>4868</v>
      </c>
    </row>
    <row r="919" spans="1:4" ht="13.5">
      <c r="A919" s="2">
        <v>3312454</v>
      </c>
      <c r="B919" s="2" t="s">
        <v>1955</v>
      </c>
      <c r="C919" s="2" t="s">
        <v>1619</v>
      </c>
      <c r="D919" s="2" t="s">
        <v>4868</v>
      </c>
    </row>
    <row r="920" spans="1:4" ht="13.5">
      <c r="A920" s="1">
        <v>3312455</v>
      </c>
      <c r="B920" s="1" t="s">
        <v>1955</v>
      </c>
      <c r="C920" s="1" t="s">
        <v>1620</v>
      </c>
      <c r="D920" s="1" t="s">
        <v>4868</v>
      </c>
    </row>
    <row r="921" spans="1:4" ht="13.5">
      <c r="A921" s="2">
        <v>3312457</v>
      </c>
      <c r="B921" s="2" t="s">
        <v>1955</v>
      </c>
      <c r="C921" s="2" t="s">
        <v>1621</v>
      </c>
      <c r="D921" s="2" t="s">
        <v>4868</v>
      </c>
    </row>
    <row r="922" spans="1:4" ht="13.5">
      <c r="A922" s="1">
        <v>3312458</v>
      </c>
      <c r="B922" s="1" t="s">
        <v>1955</v>
      </c>
      <c r="C922" s="1" t="s">
        <v>1622</v>
      </c>
      <c r="D922" s="1" t="s">
        <v>4868</v>
      </c>
    </row>
    <row r="923" spans="1:4" ht="13.5">
      <c r="A923" s="2">
        <v>3503620</v>
      </c>
      <c r="B923" s="2" t="s">
        <v>1955</v>
      </c>
      <c r="C923" s="2" t="s">
        <v>2844</v>
      </c>
      <c r="D923" s="2" t="s">
        <v>4035</v>
      </c>
    </row>
    <row r="924" spans="1:4" ht="13.5">
      <c r="A924" s="1">
        <v>3122546</v>
      </c>
      <c r="B924" s="1" t="s">
        <v>2228</v>
      </c>
      <c r="C924" s="1" t="s">
        <v>5913</v>
      </c>
      <c r="D924" s="1" t="s">
        <v>1597</v>
      </c>
    </row>
    <row r="925" spans="1:4" ht="13.5">
      <c r="A925" s="2">
        <v>3211933</v>
      </c>
      <c r="B925" s="2" t="s">
        <v>2228</v>
      </c>
      <c r="C925" s="2" t="s">
        <v>5421</v>
      </c>
      <c r="D925" s="2" t="s">
        <v>5808</v>
      </c>
    </row>
    <row r="926" spans="1:4" ht="13.5">
      <c r="A926" s="1">
        <v>3212970</v>
      </c>
      <c r="B926" s="1" t="s">
        <v>2228</v>
      </c>
      <c r="C926" s="1" t="s">
        <v>3905</v>
      </c>
      <c r="D926" s="1" t="s">
        <v>4154</v>
      </c>
    </row>
    <row r="927" spans="1:4" ht="13.5">
      <c r="A927" s="2">
        <v>3504395</v>
      </c>
      <c r="B927" s="2" t="s">
        <v>2228</v>
      </c>
      <c r="C927" s="2" t="s">
        <v>7529</v>
      </c>
      <c r="D927" s="2" t="s">
        <v>3117</v>
      </c>
    </row>
    <row r="928" spans="1:4" ht="13.5">
      <c r="A928" s="1">
        <v>3802613</v>
      </c>
      <c r="B928" s="1" t="s">
        <v>2228</v>
      </c>
      <c r="C928" s="1" t="s">
        <v>7598</v>
      </c>
      <c r="D928" s="1" t="s">
        <v>3835</v>
      </c>
    </row>
    <row r="929" spans="1:4" ht="13.5">
      <c r="A929" s="2">
        <v>3124180</v>
      </c>
      <c r="B929" s="2" t="s">
        <v>2229</v>
      </c>
      <c r="C929" s="2" t="s">
        <v>2048</v>
      </c>
      <c r="D929" s="2" t="s">
        <v>1086</v>
      </c>
    </row>
    <row r="930" spans="1:4" ht="13.5">
      <c r="A930" s="1">
        <v>3212328</v>
      </c>
      <c r="B930" s="1" t="s">
        <v>2229</v>
      </c>
      <c r="C930" s="1" t="s">
        <v>3923</v>
      </c>
      <c r="D930" s="1" t="s">
        <v>4065</v>
      </c>
    </row>
    <row r="931" spans="1:4" ht="13.5">
      <c r="A931" s="2">
        <v>3310825</v>
      </c>
      <c r="B931" s="2" t="s">
        <v>2229</v>
      </c>
      <c r="C931" s="2" t="s">
        <v>4778</v>
      </c>
      <c r="D931" s="2" t="s">
        <v>7667</v>
      </c>
    </row>
    <row r="932" spans="1:4" ht="13.5">
      <c r="A932" s="1">
        <v>3124152</v>
      </c>
      <c r="B932" s="1" t="s">
        <v>2641</v>
      </c>
      <c r="C932" s="1" t="s">
        <v>1399</v>
      </c>
      <c r="D932" s="1" t="s">
        <v>7710</v>
      </c>
    </row>
    <row r="933" spans="1:4" ht="13.5">
      <c r="A933" s="2">
        <v>3121590</v>
      </c>
      <c r="B933" s="2" t="s">
        <v>2641</v>
      </c>
      <c r="C933" s="2" t="s">
        <v>3832</v>
      </c>
      <c r="D933" s="2" t="s">
        <v>7613</v>
      </c>
    </row>
    <row r="934" spans="1:4" ht="13.5">
      <c r="A934" s="1">
        <v>3603318</v>
      </c>
      <c r="B934" s="1" t="s">
        <v>2641</v>
      </c>
      <c r="C934" s="1" t="s">
        <v>5524</v>
      </c>
      <c r="D934" s="1" t="s">
        <v>6689</v>
      </c>
    </row>
    <row r="935" spans="1:4" ht="13.5">
      <c r="A935" s="2">
        <v>3603320</v>
      </c>
      <c r="B935" s="2" t="s">
        <v>2641</v>
      </c>
      <c r="C935" s="2" t="s">
        <v>4708</v>
      </c>
      <c r="D935" s="2" t="s">
        <v>6689</v>
      </c>
    </row>
    <row r="936" spans="1:4" ht="13.5">
      <c r="A936" s="1">
        <v>3210770</v>
      </c>
      <c r="B936" s="1" t="s">
        <v>2642</v>
      </c>
      <c r="C936" s="1" t="s">
        <v>6700</v>
      </c>
      <c r="D936" s="1" t="s">
        <v>6468</v>
      </c>
    </row>
    <row r="937" spans="1:4" ht="13.5">
      <c r="A937" s="2">
        <v>3414776</v>
      </c>
      <c r="B937" s="2" t="s">
        <v>2642</v>
      </c>
      <c r="C937" s="2" t="s">
        <v>3777</v>
      </c>
      <c r="D937" s="2" t="s">
        <v>2567</v>
      </c>
    </row>
    <row r="938" spans="1:4" ht="13.5">
      <c r="A938" s="1">
        <v>3416490</v>
      </c>
      <c r="B938" s="1" t="s">
        <v>3821</v>
      </c>
      <c r="C938" s="1" t="s">
        <v>554</v>
      </c>
      <c r="D938" s="1" t="s">
        <v>6974</v>
      </c>
    </row>
    <row r="939" spans="1:4" ht="13.5">
      <c r="A939" s="2">
        <v>3603222</v>
      </c>
      <c r="B939" s="2" t="s">
        <v>3821</v>
      </c>
      <c r="C939" s="2" t="s">
        <v>974</v>
      </c>
      <c r="D939" s="2" t="s">
        <v>7011</v>
      </c>
    </row>
    <row r="940" spans="1:4" ht="13.5">
      <c r="A940" s="1">
        <v>3603441</v>
      </c>
      <c r="B940" s="1" t="s">
        <v>3821</v>
      </c>
      <c r="C940" s="1" t="s">
        <v>3060</v>
      </c>
      <c r="D940" s="1" t="s">
        <v>7011</v>
      </c>
    </row>
    <row r="941" spans="1:4" ht="13.5">
      <c r="A941" s="2">
        <v>3312266</v>
      </c>
      <c r="B941" s="2" t="s">
        <v>3821</v>
      </c>
      <c r="C941" s="2" t="s">
        <v>2230</v>
      </c>
      <c r="D941" s="2" t="s">
        <v>2231</v>
      </c>
    </row>
    <row r="942" spans="1:4" ht="13.5">
      <c r="A942" s="1">
        <v>3211441</v>
      </c>
      <c r="B942" s="1" t="s">
        <v>3821</v>
      </c>
      <c r="C942" s="1" t="s">
        <v>2079</v>
      </c>
      <c r="D942" s="1" t="s">
        <v>1062</v>
      </c>
    </row>
    <row r="943" spans="1:4" ht="13.5">
      <c r="A943" s="2">
        <v>3121794</v>
      </c>
      <c r="B943" s="2" t="s">
        <v>3761</v>
      </c>
      <c r="C943" s="2" t="s">
        <v>2830</v>
      </c>
      <c r="D943" s="2" t="s">
        <v>2831</v>
      </c>
    </row>
    <row r="944" spans="1:4" ht="13.5">
      <c r="A944" s="1">
        <v>3121710</v>
      </c>
      <c r="B944" s="1" t="s">
        <v>3761</v>
      </c>
      <c r="C944" s="1" t="s">
        <v>4444</v>
      </c>
      <c r="D944" s="1" t="s">
        <v>4658</v>
      </c>
    </row>
    <row r="945" spans="1:4" ht="13.5">
      <c r="A945" s="2">
        <v>3124712</v>
      </c>
      <c r="B945" s="2" t="s">
        <v>3761</v>
      </c>
      <c r="C945" s="2" t="s">
        <v>4144</v>
      </c>
      <c r="D945" s="2" t="s">
        <v>4461</v>
      </c>
    </row>
    <row r="946" spans="1:4" ht="13.5">
      <c r="A946" s="1">
        <v>3416734</v>
      </c>
      <c r="B946" s="1" t="s">
        <v>3761</v>
      </c>
      <c r="C946" s="1" t="s">
        <v>5823</v>
      </c>
      <c r="D946" s="1" t="s">
        <v>5824</v>
      </c>
    </row>
    <row r="947" spans="1:4" ht="13.5">
      <c r="A947" s="2">
        <v>3416758</v>
      </c>
      <c r="B947" s="2" t="s">
        <v>3831</v>
      </c>
      <c r="C947" s="2" t="s">
        <v>998</v>
      </c>
      <c r="D947" s="2" t="s">
        <v>4073</v>
      </c>
    </row>
    <row r="948" spans="1:4" ht="13.5">
      <c r="A948" s="1">
        <v>3416755</v>
      </c>
      <c r="B948" s="1" t="s">
        <v>3831</v>
      </c>
      <c r="C948" s="1" t="s">
        <v>559</v>
      </c>
      <c r="D948" s="1" t="s">
        <v>4073</v>
      </c>
    </row>
    <row r="949" spans="1:4" ht="13.5">
      <c r="A949" s="2">
        <v>3415667</v>
      </c>
      <c r="B949" s="2" t="s">
        <v>3831</v>
      </c>
      <c r="C949" s="2" t="s">
        <v>797</v>
      </c>
      <c r="D949" s="2" t="s">
        <v>7660</v>
      </c>
    </row>
    <row r="950" spans="1:4" ht="13.5">
      <c r="A950" s="1">
        <v>3416468</v>
      </c>
      <c r="B950" s="1" t="s">
        <v>3831</v>
      </c>
      <c r="C950" s="1" t="s">
        <v>7490</v>
      </c>
      <c r="D950" s="1" t="s">
        <v>4073</v>
      </c>
    </row>
    <row r="951" spans="1:4" ht="13.5">
      <c r="A951" s="2">
        <v>3503887</v>
      </c>
      <c r="B951" s="2" t="s">
        <v>3831</v>
      </c>
      <c r="C951" s="2" t="s">
        <v>1653</v>
      </c>
      <c r="D951" s="2" t="s">
        <v>755</v>
      </c>
    </row>
    <row r="952" spans="1:4" ht="13.5">
      <c r="A952" s="1">
        <v>3504101</v>
      </c>
      <c r="B952" s="1" t="s">
        <v>3831</v>
      </c>
      <c r="C952" s="1" t="s">
        <v>3790</v>
      </c>
      <c r="D952" s="1" t="s">
        <v>4035</v>
      </c>
    </row>
    <row r="953" spans="1:4" ht="13.5">
      <c r="A953" s="2">
        <v>3702889</v>
      </c>
      <c r="B953" s="2" t="s">
        <v>3831</v>
      </c>
      <c r="C953" s="2" t="s">
        <v>1814</v>
      </c>
      <c r="D953" s="2" t="s">
        <v>6926</v>
      </c>
    </row>
    <row r="954" spans="1:4" ht="13.5">
      <c r="A954" s="1">
        <v>3310560</v>
      </c>
      <c r="B954" s="1" t="s">
        <v>2643</v>
      </c>
      <c r="C954" s="1" t="s">
        <v>1701</v>
      </c>
      <c r="D954" s="1" t="s">
        <v>7580</v>
      </c>
    </row>
    <row r="955" spans="1:4" ht="13.5">
      <c r="A955" s="2">
        <v>3119361</v>
      </c>
      <c r="B955" s="2" t="s">
        <v>2643</v>
      </c>
      <c r="C955" s="2" t="s">
        <v>7516</v>
      </c>
      <c r="D955" s="2" t="s">
        <v>7679</v>
      </c>
    </row>
    <row r="956" spans="1:4" ht="13.5">
      <c r="A956" s="1">
        <v>3123652</v>
      </c>
      <c r="B956" s="1" t="s">
        <v>2643</v>
      </c>
      <c r="C956" s="1" t="s">
        <v>2065</v>
      </c>
      <c r="D956" s="1" t="s">
        <v>294</v>
      </c>
    </row>
    <row r="957" spans="1:4" ht="13.5">
      <c r="A957" s="2">
        <v>3124211</v>
      </c>
      <c r="B957" s="2" t="s">
        <v>2232</v>
      </c>
      <c r="C957" s="2" t="s">
        <v>1694</v>
      </c>
      <c r="D957" s="2" t="s">
        <v>7679</v>
      </c>
    </row>
    <row r="958" spans="1:4" ht="13.5">
      <c r="A958" s="1">
        <v>3121353</v>
      </c>
      <c r="B958" s="1" t="s">
        <v>2232</v>
      </c>
      <c r="C958" s="1" t="s">
        <v>7539</v>
      </c>
      <c r="D958" s="1" t="s">
        <v>5453</v>
      </c>
    </row>
    <row r="959" spans="1:4" ht="13.5">
      <c r="A959" s="2">
        <v>3124286</v>
      </c>
      <c r="B959" s="2" t="s">
        <v>2232</v>
      </c>
      <c r="C959" s="2" t="s">
        <v>1632</v>
      </c>
      <c r="D959" s="2" t="s">
        <v>4491</v>
      </c>
    </row>
    <row r="960" spans="1:4" ht="13.5">
      <c r="A960" s="1">
        <v>3415470</v>
      </c>
      <c r="B960" s="1" t="s">
        <v>3762</v>
      </c>
      <c r="C960" s="1" t="s">
        <v>676</v>
      </c>
      <c r="D960" s="1" t="s">
        <v>677</v>
      </c>
    </row>
    <row r="961" spans="1:4" ht="13.5">
      <c r="A961" s="2">
        <v>3211284</v>
      </c>
      <c r="B961" s="2" t="s">
        <v>3762</v>
      </c>
      <c r="C961" s="2" t="s">
        <v>2846</v>
      </c>
      <c r="D961" s="2" t="s">
        <v>4065</v>
      </c>
    </row>
    <row r="962" spans="1:4" ht="13.5">
      <c r="A962" s="1">
        <v>3121691</v>
      </c>
      <c r="B962" s="1" t="s">
        <v>2233</v>
      </c>
      <c r="C962" s="1" t="s">
        <v>702</v>
      </c>
      <c r="D962" s="1" t="s">
        <v>1611</v>
      </c>
    </row>
    <row r="963" spans="1:4" ht="13.5">
      <c r="A963" s="2">
        <v>3211435</v>
      </c>
      <c r="B963" s="2" t="s">
        <v>2233</v>
      </c>
      <c r="C963" s="2" t="s">
        <v>5235</v>
      </c>
      <c r="D963" s="2" t="s">
        <v>3871</v>
      </c>
    </row>
    <row r="964" spans="1:4" ht="13.5">
      <c r="A964" s="1">
        <v>3602960</v>
      </c>
      <c r="B964" s="1" t="s">
        <v>2233</v>
      </c>
      <c r="C964" s="1" t="s">
        <v>2906</v>
      </c>
      <c r="D964" s="1" t="s">
        <v>2907</v>
      </c>
    </row>
    <row r="965" spans="1:4" ht="13.5">
      <c r="A965" s="2">
        <v>3209382</v>
      </c>
      <c r="B965" s="2" t="s">
        <v>2234</v>
      </c>
      <c r="C965" s="2" t="s">
        <v>2823</v>
      </c>
      <c r="D965" s="2" t="s">
        <v>3826</v>
      </c>
    </row>
    <row r="966" spans="1:4" ht="13.5">
      <c r="A966" s="1">
        <v>3124660</v>
      </c>
      <c r="B966" s="1" t="s">
        <v>2234</v>
      </c>
      <c r="C966" s="1" t="s">
        <v>2922</v>
      </c>
      <c r="D966" s="1" t="s">
        <v>7679</v>
      </c>
    </row>
    <row r="967" spans="1:4" ht="13.5">
      <c r="A967" s="2">
        <v>3208281</v>
      </c>
      <c r="B967" s="2" t="s">
        <v>2234</v>
      </c>
      <c r="C967" s="2" t="s">
        <v>2129</v>
      </c>
      <c r="D967" s="2" t="s">
        <v>682</v>
      </c>
    </row>
    <row r="968" spans="1:4" ht="13.5">
      <c r="A968" s="1">
        <v>3209199</v>
      </c>
      <c r="B968" s="1" t="s">
        <v>2234</v>
      </c>
      <c r="C968" s="1" t="s">
        <v>681</v>
      </c>
      <c r="D968" s="1" t="s">
        <v>682</v>
      </c>
    </row>
    <row r="969" spans="1:4" ht="13.5">
      <c r="A969" s="2">
        <v>3210805</v>
      </c>
      <c r="B969" s="2" t="s">
        <v>2234</v>
      </c>
      <c r="C969" s="2" t="s">
        <v>7260</v>
      </c>
      <c r="D969" s="2" t="s">
        <v>3826</v>
      </c>
    </row>
    <row r="970" spans="1:4" ht="13.5">
      <c r="A970" s="1">
        <v>3212099</v>
      </c>
      <c r="B970" s="1" t="s">
        <v>2234</v>
      </c>
      <c r="C970" s="1" t="s">
        <v>2825</v>
      </c>
      <c r="D970" s="1" t="s">
        <v>2826</v>
      </c>
    </row>
    <row r="971" spans="1:4" ht="13.5">
      <c r="A971" s="2">
        <v>3212273</v>
      </c>
      <c r="B971" s="2" t="s">
        <v>2234</v>
      </c>
      <c r="C971" s="2" t="s">
        <v>5556</v>
      </c>
      <c r="D971" s="2" t="s">
        <v>2826</v>
      </c>
    </row>
    <row r="972" spans="1:4" ht="13.5">
      <c r="A972" s="1">
        <v>3212501</v>
      </c>
      <c r="B972" s="1" t="s">
        <v>2234</v>
      </c>
      <c r="C972" s="1" t="s">
        <v>5133</v>
      </c>
      <c r="D972" s="1" t="s">
        <v>3802</v>
      </c>
    </row>
    <row r="973" spans="1:4" ht="13.5">
      <c r="A973" s="2">
        <v>3414045</v>
      </c>
      <c r="B973" s="2" t="s">
        <v>2234</v>
      </c>
      <c r="C973" s="2" t="s">
        <v>735</v>
      </c>
      <c r="D973" s="2" t="s">
        <v>7660</v>
      </c>
    </row>
    <row r="974" spans="1:4" ht="13.5">
      <c r="A974" s="1">
        <v>3414279</v>
      </c>
      <c r="B974" s="1" t="s">
        <v>2234</v>
      </c>
      <c r="C974" s="1" t="s">
        <v>2794</v>
      </c>
      <c r="D974" s="1" t="s">
        <v>7660</v>
      </c>
    </row>
    <row r="975" spans="1:4" ht="13.5">
      <c r="A975" s="2">
        <v>3416298</v>
      </c>
      <c r="B975" s="2" t="s">
        <v>2234</v>
      </c>
      <c r="C975" s="2" t="s">
        <v>4482</v>
      </c>
      <c r="D975" s="2" t="s">
        <v>3840</v>
      </c>
    </row>
    <row r="976" spans="1:4" ht="13.5">
      <c r="A976" s="1">
        <v>3416474</v>
      </c>
      <c r="B976" s="1" t="s">
        <v>2234</v>
      </c>
      <c r="C976" s="1" t="s">
        <v>1752</v>
      </c>
      <c r="D976" s="1" t="s">
        <v>687</v>
      </c>
    </row>
    <row r="977" spans="1:4" ht="13.5">
      <c r="A977" s="2">
        <v>3416480</v>
      </c>
      <c r="B977" s="2" t="s">
        <v>2234</v>
      </c>
      <c r="C977" s="2" t="s">
        <v>1359</v>
      </c>
      <c r="D977" s="2" t="s">
        <v>687</v>
      </c>
    </row>
    <row r="978" spans="1:4" ht="13.5">
      <c r="A978" s="1">
        <v>3416491</v>
      </c>
      <c r="B978" s="1" t="s">
        <v>2234</v>
      </c>
      <c r="C978" s="1" t="s">
        <v>7224</v>
      </c>
      <c r="D978" s="1" t="s">
        <v>6974</v>
      </c>
    </row>
    <row r="979" spans="1:4" ht="13.5">
      <c r="A979" s="2">
        <v>3416552</v>
      </c>
      <c r="B979" s="2" t="s">
        <v>2234</v>
      </c>
      <c r="C979" s="2" t="s">
        <v>672</v>
      </c>
      <c r="D979" s="2" t="s">
        <v>7660</v>
      </c>
    </row>
    <row r="980" spans="1:4" ht="13.5">
      <c r="A980" s="1">
        <v>3416915</v>
      </c>
      <c r="B980" s="1" t="s">
        <v>2234</v>
      </c>
      <c r="C980" s="1" t="s">
        <v>4469</v>
      </c>
      <c r="D980" s="1" t="s">
        <v>4067</v>
      </c>
    </row>
    <row r="981" spans="1:4" ht="13.5">
      <c r="A981" s="2">
        <v>3503910</v>
      </c>
      <c r="B981" s="2" t="s">
        <v>2234</v>
      </c>
      <c r="C981" s="2" t="s">
        <v>1810</v>
      </c>
      <c r="D981" s="2" t="s">
        <v>1705</v>
      </c>
    </row>
    <row r="982" spans="1:4" ht="13.5">
      <c r="A982" s="1">
        <v>3505230</v>
      </c>
      <c r="B982" s="1" t="s">
        <v>2234</v>
      </c>
      <c r="C982" s="1" t="s">
        <v>1704</v>
      </c>
      <c r="D982" s="1" t="s">
        <v>1705</v>
      </c>
    </row>
    <row r="983" spans="1:4" ht="13.5">
      <c r="A983" s="2">
        <v>3602703</v>
      </c>
      <c r="B983" s="2" t="s">
        <v>2234</v>
      </c>
      <c r="C983" s="2" t="s">
        <v>3959</v>
      </c>
      <c r="D983" s="2" t="s">
        <v>7671</v>
      </c>
    </row>
    <row r="984" spans="1:4" ht="13.5">
      <c r="A984" s="1">
        <v>3702241</v>
      </c>
      <c r="B984" s="1" t="s">
        <v>2234</v>
      </c>
      <c r="C984" s="1" t="s">
        <v>6925</v>
      </c>
      <c r="D984" s="1" t="s">
        <v>6926</v>
      </c>
    </row>
    <row r="985" spans="1:4" ht="13.5">
      <c r="A985" s="2">
        <v>3802757</v>
      </c>
      <c r="B985" s="2" t="s">
        <v>2234</v>
      </c>
      <c r="C985" s="2" t="s">
        <v>7494</v>
      </c>
      <c r="D985" s="2" t="s">
        <v>7495</v>
      </c>
    </row>
    <row r="986" spans="1:4" ht="13.5">
      <c r="A986" s="1">
        <v>3603089</v>
      </c>
      <c r="B986" s="1" t="s">
        <v>3763</v>
      </c>
      <c r="C986" s="1" t="s">
        <v>4775</v>
      </c>
      <c r="D986" s="1" t="s">
        <v>6904</v>
      </c>
    </row>
    <row r="987" spans="1:4" ht="13.5">
      <c r="A987" s="2">
        <v>3122275</v>
      </c>
      <c r="B987" s="2" t="s">
        <v>3763</v>
      </c>
      <c r="C987" s="2" t="s">
        <v>945</v>
      </c>
      <c r="D987" s="2" t="s">
        <v>4000</v>
      </c>
    </row>
    <row r="988" spans="1:4" ht="13.5">
      <c r="A988" s="1">
        <v>3415450</v>
      </c>
      <c r="B988" s="1" t="s">
        <v>3763</v>
      </c>
      <c r="C988" s="1" t="s">
        <v>2904</v>
      </c>
      <c r="D988" s="1" t="s">
        <v>668</v>
      </c>
    </row>
    <row r="989" spans="1:4" ht="13.5">
      <c r="A989" s="2">
        <v>3603211</v>
      </c>
      <c r="B989" s="2" t="s">
        <v>3763</v>
      </c>
      <c r="C989" s="2" t="s">
        <v>7284</v>
      </c>
      <c r="D989" s="2" t="s">
        <v>6904</v>
      </c>
    </row>
    <row r="990" spans="1:4" ht="13.5">
      <c r="A990" s="1">
        <v>3502817</v>
      </c>
      <c r="B990" s="1" t="s">
        <v>2646</v>
      </c>
      <c r="C990" s="1" t="s">
        <v>4953</v>
      </c>
      <c r="D990" s="1" t="s">
        <v>1142</v>
      </c>
    </row>
    <row r="991" spans="1:4" ht="13.5">
      <c r="A991" s="2">
        <v>3504792</v>
      </c>
      <c r="B991" s="2" t="s">
        <v>2646</v>
      </c>
      <c r="C991" s="2" t="s">
        <v>999</v>
      </c>
      <c r="D991" s="2" t="s">
        <v>4075</v>
      </c>
    </row>
    <row r="992" spans="1:4" ht="13.5">
      <c r="A992" s="1">
        <v>3802771</v>
      </c>
      <c r="B992" s="1" t="s">
        <v>2646</v>
      </c>
      <c r="C992" s="1" t="s">
        <v>1758</v>
      </c>
      <c r="D992" s="1" t="s">
        <v>1759</v>
      </c>
    </row>
    <row r="993" spans="1:4" ht="13.5">
      <c r="A993" s="2">
        <v>3504793</v>
      </c>
      <c r="B993" s="2" t="s">
        <v>2646</v>
      </c>
      <c r="C993" s="2" t="s">
        <v>2990</v>
      </c>
      <c r="D993" s="2" t="s">
        <v>4075</v>
      </c>
    </row>
    <row r="994" spans="1:4" ht="13.5">
      <c r="A994" s="1">
        <v>3122392</v>
      </c>
      <c r="B994" s="1" t="s">
        <v>2646</v>
      </c>
      <c r="C994" s="1" t="s">
        <v>3133</v>
      </c>
      <c r="D994" s="1" t="s">
        <v>4000</v>
      </c>
    </row>
    <row r="995" spans="1:4" ht="13.5">
      <c r="A995" s="2">
        <v>3123793</v>
      </c>
      <c r="B995" s="2" t="s">
        <v>2646</v>
      </c>
      <c r="C995" s="2" t="s">
        <v>4457</v>
      </c>
      <c r="D995" s="2" t="s">
        <v>4007</v>
      </c>
    </row>
    <row r="996" spans="1:4" ht="13.5">
      <c r="A996" s="1">
        <v>3124673</v>
      </c>
      <c r="B996" s="1" t="s">
        <v>2646</v>
      </c>
      <c r="C996" s="1" t="s">
        <v>2858</v>
      </c>
      <c r="D996" s="1" t="s">
        <v>7710</v>
      </c>
    </row>
    <row r="997" spans="1:4" ht="13.5">
      <c r="A997" s="2">
        <v>3415050</v>
      </c>
      <c r="B997" s="2" t="s">
        <v>2235</v>
      </c>
      <c r="C997" s="2" t="s">
        <v>7527</v>
      </c>
      <c r="D997" s="2" t="s">
        <v>7528</v>
      </c>
    </row>
    <row r="998" spans="1:4" ht="13.5">
      <c r="A998" s="1">
        <v>3417115</v>
      </c>
      <c r="B998" s="1" t="s">
        <v>2235</v>
      </c>
      <c r="C998" s="1" t="s">
        <v>823</v>
      </c>
      <c r="D998" s="1" t="s">
        <v>7660</v>
      </c>
    </row>
    <row r="999" spans="1:4" ht="13.5">
      <c r="A999" s="2">
        <v>3210544</v>
      </c>
      <c r="B999" s="2" t="s">
        <v>2235</v>
      </c>
      <c r="C999" s="2" t="s">
        <v>5234</v>
      </c>
      <c r="D999" s="2" t="s">
        <v>2111</v>
      </c>
    </row>
    <row r="1000" spans="1:4" ht="13.5">
      <c r="A1000" s="1">
        <v>3702704</v>
      </c>
      <c r="B1000" s="1" t="s">
        <v>2236</v>
      </c>
      <c r="C1000" s="1" t="s">
        <v>7122</v>
      </c>
      <c r="D1000" s="1" t="s">
        <v>7658</v>
      </c>
    </row>
    <row r="1001" spans="1:4" ht="13.5">
      <c r="A1001" s="2">
        <v>3311768</v>
      </c>
      <c r="B1001" s="2" t="s">
        <v>2236</v>
      </c>
      <c r="C1001" s="2" t="s">
        <v>6972</v>
      </c>
      <c r="D1001" s="2" t="s">
        <v>4881</v>
      </c>
    </row>
    <row r="1002" spans="1:4" ht="13.5">
      <c r="A1002" s="1">
        <v>3416512</v>
      </c>
      <c r="B1002" s="1" t="s">
        <v>2236</v>
      </c>
      <c r="C1002" s="1" t="s">
        <v>4691</v>
      </c>
      <c r="D1002" s="1" t="s">
        <v>4073</v>
      </c>
    </row>
    <row r="1003" spans="1:4" ht="13.5">
      <c r="A1003" s="2">
        <v>3416757</v>
      </c>
      <c r="B1003" s="2" t="s">
        <v>2236</v>
      </c>
      <c r="C1003" s="2" t="s">
        <v>7534</v>
      </c>
      <c r="D1003" s="2" t="s">
        <v>4073</v>
      </c>
    </row>
    <row r="1004" spans="1:4" ht="13.5">
      <c r="A1004" s="1">
        <v>3417231</v>
      </c>
      <c r="B1004" s="1" t="s">
        <v>621</v>
      </c>
      <c r="C1004" s="1" t="s">
        <v>1910</v>
      </c>
      <c r="D1004" s="1" t="s">
        <v>6946</v>
      </c>
    </row>
    <row r="1005" spans="1:4" ht="13.5">
      <c r="A1005" s="2">
        <v>3212042</v>
      </c>
      <c r="B1005" s="2" t="s">
        <v>621</v>
      </c>
      <c r="C1005" s="2" t="s">
        <v>6506</v>
      </c>
      <c r="D1005" s="2" t="s">
        <v>1106</v>
      </c>
    </row>
    <row r="1006" spans="1:4" ht="13.5">
      <c r="A1006" s="1">
        <v>3417228</v>
      </c>
      <c r="B1006" s="1" t="s">
        <v>621</v>
      </c>
      <c r="C1006" s="1" t="s">
        <v>824</v>
      </c>
      <c r="D1006" s="1" t="s">
        <v>6946</v>
      </c>
    </row>
    <row r="1007" spans="1:4" ht="13.5">
      <c r="A1007" s="2">
        <v>3417236</v>
      </c>
      <c r="B1007" s="2" t="s">
        <v>621</v>
      </c>
      <c r="C1007" s="2" t="s">
        <v>649</v>
      </c>
      <c r="D1007" s="2" t="s">
        <v>6946</v>
      </c>
    </row>
    <row r="1008" spans="1:4" ht="13.5">
      <c r="A1008" s="1">
        <v>3416212</v>
      </c>
      <c r="B1008" s="1" t="s">
        <v>2237</v>
      </c>
      <c r="C1008" s="1" t="s">
        <v>2753</v>
      </c>
      <c r="D1008" s="1" t="s">
        <v>3833</v>
      </c>
    </row>
    <row r="1009" spans="1:4" ht="13.5">
      <c r="A1009" s="2">
        <v>3416213</v>
      </c>
      <c r="B1009" s="2" t="s">
        <v>2237</v>
      </c>
      <c r="C1009" s="2" t="s">
        <v>5415</v>
      </c>
      <c r="D1009" s="2" t="s">
        <v>3833</v>
      </c>
    </row>
    <row r="1010" spans="1:4" ht="13.5">
      <c r="A1010" s="1">
        <v>3124416</v>
      </c>
      <c r="B1010" s="1" t="s">
        <v>2647</v>
      </c>
      <c r="C1010" s="1" t="s">
        <v>1629</v>
      </c>
      <c r="D1010" s="1" t="s">
        <v>3982</v>
      </c>
    </row>
    <row r="1011" spans="1:4" ht="13.5">
      <c r="A1011" s="2">
        <v>3416057</v>
      </c>
      <c r="B1011" s="2" t="s">
        <v>2647</v>
      </c>
      <c r="C1011" s="2" t="s">
        <v>3220</v>
      </c>
      <c r="D1011" s="2" t="s">
        <v>5489</v>
      </c>
    </row>
    <row r="1012" spans="1:4" ht="13.5">
      <c r="A1012" s="1">
        <v>3312298</v>
      </c>
      <c r="B1012" s="1" t="s">
        <v>2238</v>
      </c>
      <c r="C1012" s="1" t="s">
        <v>2133</v>
      </c>
      <c r="D1012" s="1" t="s">
        <v>7488</v>
      </c>
    </row>
    <row r="1013" spans="1:4" ht="13.5">
      <c r="A1013" s="2">
        <v>3121422</v>
      </c>
      <c r="B1013" s="2" t="s">
        <v>2648</v>
      </c>
      <c r="C1013" s="2" t="s">
        <v>673</v>
      </c>
      <c r="D1013" s="2" t="s">
        <v>7738</v>
      </c>
    </row>
    <row r="1014" spans="1:4" ht="13.5">
      <c r="A1014" s="1">
        <v>3212150</v>
      </c>
      <c r="B1014" s="1" t="s">
        <v>2648</v>
      </c>
      <c r="C1014" s="1" t="s">
        <v>3785</v>
      </c>
      <c r="D1014" s="1" t="s">
        <v>5032</v>
      </c>
    </row>
    <row r="1015" spans="1:4" ht="13.5">
      <c r="A1015" s="2">
        <v>3414843</v>
      </c>
      <c r="B1015" s="2" t="s">
        <v>2648</v>
      </c>
      <c r="C1015" s="2" t="s">
        <v>5414</v>
      </c>
      <c r="D1015" s="2" t="s">
        <v>3965</v>
      </c>
    </row>
    <row r="1016" spans="1:4" ht="13.5">
      <c r="A1016" s="1">
        <v>3211497</v>
      </c>
      <c r="B1016" s="1" t="s">
        <v>623</v>
      </c>
      <c r="C1016" s="1" t="s">
        <v>6958</v>
      </c>
      <c r="D1016" s="1" t="s">
        <v>2558</v>
      </c>
    </row>
    <row r="1017" spans="1:4" ht="13.5">
      <c r="A1017" s="2">
        <v>3121759</v>
      </c>
      <c r="B1017" s="2" t="s">
        <v>623</v>
      </c>
      <c r="C1017" s="2" t="s">
        <v>4694</v>
      </c>
      <c r="D1017" s="2" t="s">
        <v>7679</v>
      </c>
    </row>
    <row r="1018" spans="1:4" ht="13.5">
      <c r="A1018" s="1">
        <v>3211851</v>
      </c>
      <c r="B1018" s="1" t="s">
        <v>623</v>
      </c>
      <c r="C1018" s="1" t="s">
        <v>1110</v>
      </c>
      <c r="D1018" s="1" t="s">
        <v>2558</v>
      </c>
    </row>
    <row r="1019" spans="1:4" ht="13.5">
      <c r="A1019" s="2">
        <v>3416108</v>
      </c>
      <c r="B1019" s="2" t="s">
        <v>623</v>
      </c>
      <c r="C1019" s="2" t="s">
        <v>3915</v>
      </c>
      <c r="D1019" s="2" t="s">
        <v>3965</v>
      </c>
    </row>
    <row r="1020" spans="1:4" ht="13.5">
      <c r="A1020" s="1">
        <v>3311389</v>
      </c>
      <c r="B1020" s="1" t="s">
        <v>4477</v>
      </c>
      <c r="C1020" s="1" t="s">
        <v>2363</v>
      </c>
      <c r="D1020" s="1" t="s">
        <v>2565</v>
      </c>
    </row>
    <row r="1021" spans="1:4" ht="13.5">
      <c r="A1021" s="2">
        <v>3123988</v>
      </c>
      <c r="B1021" s="2" t="s">
        <v>4477</v>
      </c>
      <c r="C1021" s="2" t="s">
        <v>1663</v>
      </c>
      <c r="D1021" s="2" t="s">
        <v>6967</v>
      </c>
    </row>
    <row r="1022" spans="1:4" ht="13.5">
      <c r="A1022" s="1">
        <v>3309978</v>
      </c>
      <c r="B1022" s="1" t="s">
        <v>4477</v>
      </c>
      <c r="C1022" s="1" t="s">
        <v>2923</v>
      </c>
      <c r="D1022" s="1" t="s">
        <v>2545</v>
      </c>
    </row>
    <row r="1023" spans="1:4" ht="13.5">
      <c r="A1023" s="2">
        <v>3122503</v>
      </c>
      <c r="B1023" s="2" t="s">
        <v>4477</v>
      </c>
      <c r="C1023" s="2" t="s">
        <v>1160</v>
      </c>
      <c r="D1023" s="2" t="s">
        <v>3992</v>
      </c>
    </row>
    <row r="1024" spans="1:4" ht="13.5">
      <c r="A1024" s="1">
        <v>3311610</v>
      </c>
      <c r="B1024" s="1" t="s">
        <v>4477</v>
      </c>
      <c r="C1024" s="1" t="s">
        <v>2544</v>
      </c>
      <c r="D1024" s="1" t="s">
        <v>2545</v>
      </c>
    </row>
    <row r="1025" spans="1:4" ht="13.5">
      <c r="A1025" s="2">
        <v>3312213</v>
      </c>
      <c r="B1025" s="2" t="s">
        <v>4477</v>
      </c>
      <c r="C1025" s="2" t="s">
        <v>7445</v>
      </c>
      <c r="D1025" s="2" t="s">
        <v>5498</v>
      </c>
    </row>
    <row r="1026" spans="1:4" ht="13.5">
      <c r="A1026" s="1">
        <v>3603885</v>
      </c>
      <c r="B1026" s="1" t="s">
        <v>4477</v>
      </c>
      <c r="C1026" s="1" t="s">
        <v>1642</v>
      </c>
      <c r="D1026" s="1" t="s">
        <v>7720</v>
      </c>
    </row>
    <row r="1027" spans="1:4" ht="13.5">
      <c r="A1027" s="2">
        <v>3123935</v>
      </c>
      <c r="B1027" s="2" t="s">
        <v>2650</v>
      </c>
      <c r="C1027" s="2" t="s">
        <v>3018</v>
      </c>
      <c r="D1027" s="2" t="s">
        <v>1604</v>
      </c>
    </row>
    <row r="1028" spans="1:4" ht="13.5">
      <c r="A1028" s="1">
        <v>3124711</v>
      </c>
      <c r="B1028" s="1" t="s">
        <v>2650</v>
      </c>
      <c r="C1028" s="1" t="s">
        <v>7591</v>
      </c>
      <c r="D1028" s="1" t="s">
        <v>1604</v>
      </c>
    </row>
    <row r="1029" spans="1:4" ht="13.5">
      <c r="A1029" s="2">
        <v>3210934</v>
      </c>
      <c r="B1029" s="2" t="s">
        <v>2650</v>
      </c>
      <c r="C1029" s="2" t="s">
        <v>5814</v>
      </c>
      <c r="D1029" s="2" t="s">
        <v>7617</v>
      </c>
    </row>
    <row r="1030" spans="1:4" ht="13.5">
      <c r="A1030" s="1">
        <v>3417504</v>
      </c>
      <c r="B1030" s="1" t="s">
        <v>2650</v>
      </c>
      <c r="C1030" s="1" t="s">
        <v>7517</v>
      </c>
      <c r="D1030" s="1" t="s">
        <v>4655</v>
      </c>
    </row>
    <row r="1031" spans="1:4" ht="13.5">
      <c r="A1031" s="2">
        <v>3416554</v>
      </c>
      <c r="B1031" s="2" t="s">
        <v>4486</v>
      </c>
      <c r="C1031" s="2" t="s">
        <v>3859</v>
      </c>
      <c r="D1031" s="2" t="s">
        <v>7660</v>
      </c>
    </row>
    <row r="1032" spans="1:4" ht="13.5">
      <c r="A1032" s="1">
        <v>3209733</v>
      </c>
      <c r="B1032" s="1" t="s">
        <v>4486</v>
      </c>
      <c r="C1032" s="1" t="s">
        <v>1152</v>
      </c>
      <c r="D1032" s="1" t="s">
        <v>4154</v>
      </c>
    </row>
    <row r="1033" spans="1:4" ht="13.5">
      <c r="A1033" s="2">
        <v>3414914</v>
      </c>
      <c r="B1033" s="2" t="s">
        <v>4486</v>
      </c>
      <c r="C1033" s="2" t="s">
        <v>7694</v>
      </c>
      <c r="D1033" s="2" t="s">
        <v>7735</v>
      </c>
    </row>
    <row r="1034" spans="1:4" ht="13.5">
      <c r="A1034" s="1">
        <v>3124039</v>
      </c>
      <c r="B1034" s="1" t="s">
        <v>4486</v>
      </c>
      <c r="C1034" s="1" t="s">
        <v>2000</v>
      </c>
      <c r="D1034" s="1" t="s">
        <v>1086</v>
      </c>
    </row>
    <row r="1035" spans="1:4" ht="13.5">
      <c r="A1035" s="2">
        <v>3212048</v>
      </c>
      <c r="B1035" s="2" t="s">
        <v>2239</v>
      </c>
      <c r="C1035" s="2" t="s">
        <v>962</v>
      </c>
      <c r="D1035" s="2" t="s">
        <v>4844</v>
      </c>
    </row>
    <row r="1036" spans="1:4" ht="13.5">
      <c r="A1036" s="1">
        <v>3212511</v>
      </c>
      <c r="B1036" s="1" t="s">
        <v>2239</v>
      </c>
      <c r="C1036" s="1" t="s">
        <v>2240</v>
      </c>
      <c r="D1036" s="1" t="s">
        <v>749</v>
      </c>
    </row>
    <row r="1037" spans="1:4" ht="13.5">
      <c r="A1037" s="2">
        <v>3311489</v>
      </c>
      <c r="B1037" s="2" t="s">
        <v>2239</v>
      </c>
      <c r="C1037" s="2" t="s">
        <v>4825</v>
      </c>
      <c r="D1037" s="2" t="s">
        <v>7728</v>
      </c>
    </row>
    <row r="1038" spans="1:4" ht="13.5">
      <c r="A1038" s="1">
        <v>3311522</v>
      </c>
      <c r="B1038" s="1" t="s">
        <v>2239</v>
      </c>
      <c r="C1038" s="1" t="s">
        <v>5413</v>
      </c>
      <c r="D1038" s="1" t="s">
        <v>2582</v>
      </c>
    </row>
    <row r="1039" spans="1:4" ht="13.5">
      <c r="A1039" s="2">
        <v>3411665</v>
      </c>
      <c r="B1039" s="2" t="s">
        <v>2239</v>
      </c>
      <c r="C1039" s="2" t="s">
        <v>2223</v>
      </c>
      <c r="D1039" s="2" t="s">
        <v>7630</v>
      </c>
    </row>
    <row r="1040" spans="1:4" ht="13.5">
      <c r="A1040" s="1">
        <v>3417358</v>
      </c>
      <c r="B1040" s="1" t="s">
        <v>2239</v>
      </c>
      <c r="C1040" s="1" t="s">
        <v>1916</v>
      </c>
      <c r="D1040" s="1" t="s">
        <v>2892</v>
      </c>
    </row>
    <row r="1041" spans="1:4" ht="13.5">
      <c r="A1041" s="2">
        <v>3309470</v>
      </c>
      <c r="B1041" s="2" t="s">
        <v>2239</v>
      </c>
      <c r="C1041" s="2" t="s">
        <v>2994</v>
      </c>
      <c r="D1041" s="2" t="s">
        <v>1601</v>
      </c>
    </row>
    <row r="1042" spans="1:4" ht="13.5">
      <c r="A1042" s="1">
        <v>3118583</v>
      </c>
      <c r="B1042" s="1" t="s">
        <v>2239</v>
      </c>
      <c r="C1042" s="1" t="s">
        <v>4092</v>
      </c>
      <c r="D1042" s="1" t="s">
        <v>4093</v>
      </c>
    </row>
    <row r="1043" spans="1:4" ht="13.5">
      <c r="A1043" s="2">
        <v>3124974</v>
      </c>
      <c r="B1043" s="2" t="s">
        <v>2239</v>
      </c>
      <c r="C1043" s="2" t="s">
        <v>571</v>
      </c>
      <c r="D1043" s="2" t="s">
        <v>7613</v>
      </c>
    </row>
    <row r="1044" spans="1:4" ht="13.5">
      <c r="A1044" s="1">
        <v>3210632</v>
      </c>
      <c r="B1044" s="1" t="s">
        <v>2239</v>
      </c>
      <c r="C1044" s="1" t="s">
        <v>3857</v>
      </c>
      <c r="D1044" s="1" t="s">
        <v>4021</v>
      </c>
    </row>
    <row r="1045" spans="1:4" ht="13.5">
      <c r="A1045" s="2">
        <v>3123047</v>
      </c>
      <c r="B1045" s="2" t="s">
        <v>3766</v>
      </c>
      <c r="C1045" s="2" t="s">
        <v>3224</v>
      </c>
      <c r="D1045" s="2" t="s">
        <v>7645</v>
      </c>
    </row>
    <row r="1046" spans="1:4" ht="13.5">
      <c r="A1046" s="1">
        <v>3211509</v>
      </c>
      <c r="B1046" s="1" t="s">
        <v>3766</v>
      </c>
      <c r="C1046" s="1" t="s">
        <v>7581</v>
      </c>
      <c r="D1046" s="1" t="s">
        <v>1106</v>
      </c>
    </row>
    <row r="1047" spans="1:4" ht="13.5">
      <c r="A1047" s="2">
        <v>3311275</v>
      </c>
      <c r="B1047" s="2" t="s">
        <v>3766</v>
      </c>
      <c r="C1047" s="2" t="s">
        <v>1166</v>
      </c>
      <c r="D1047" s="2" t="s">
        <v>1074</v>
      </c>
    </row>
    <row r="1048" spans="1:4" ht="13.5">
      <c r="A1048" s="1">
        <v>3802345</v>
      </c>
      <c r="B1048" s="1" t="s">
        <v>3766</v>
      </c>
      <c r="C1048" s="1" t="s">
        <v>2540</v>
      </c>
      <c r="D1048" s="1" t="s">
        <v>664</v>
      </c>
    </row>
    <row r="1049" spans="1:4" ht="13.5">
      <c r="A1049" s="2">
        <v>3118777</v>
      </c>
      <c r="B1049" s="2" t="s">
        <v>4496</v>
      </c>
      <c r="C1049" s="2" t="s">
        <v>4440</v>
      </c>
      <c r="D1049" s="2" t="s">
        <v>2912</v>
      </c>
    </row>
    <row r="1050" spans="1:4" ht="13.5">
      <c r="A1050" s="1">
        <v>3211235</v>
      </c>
      <c r="B1050" s="1" t="s">
        <v>4496</v>
      </c>
      <c r="C1050" s="1" t="s">
        <v>3847</v>
      </c>
      <c r="D1050" s="1" t="s">
        <v>2593</v>
      </c>
    </row>
    <row r="1051" spans="1:4" ht="13.5">
      <c r="A1051" s="2">
        <v>3212303</v>
      </c>
      <c r="B1051" s="2" t="s">
        <v>4496</v>
      </c>
      <c r="C1051" s="2" t="s">
        <v>5817</v>
      </c>
      <c r="D1051" s="2" t="s">
        <v>1062</v>
      </c>
    </row>
    <row r="1052" spans="1:4" ht="13.5">
      <c r="A1052" s="1">
        <v>3416368</v>
      </c>
      <c r="B1052" s="1" t="s">
        <v>4496</v>
      </c>
      <c r="C1052" s="1" t="s">
        <v>6530</v>
      </c>
      <c r="D1052" s="1" t="s">
        <v>3913</v>
      </c>
    </row>
    <row r="1053" spans="1:4" ht="13.5">
      <c r="A1053" s="2">
        <v>3416370</v>
      </c>
      <c r="B1053" s="2" t="s">
        <v>4496</v>
      </c>
      <c r="C1053" s="2" t="s">
        <v>435</v>
      </c>
      <c r="D1053" s="2" t="s">
        <v>3913</v>
      </c>
    </row>
    <row r="1054" spans="1:4" ht="13.5">
      <c r="A1054" s="1">
        <v>3416659</v>
      </c>
      <c r="B1054" s="1" t="s">
        <v>4496</v>
      </c>
      <c r="C1054" s="1" t="s">
        <v>1753</v>
      </c>
      <c r="D1054" s="1" t="s">
        <v>6981</v>
      </c>
    </row>
    <row r="1055" spans="1:4" ht="13.5">
      <c r="A1055" s="2">
        <v>3417071</v>
      </c>
      <c r="B1055" s="2" t="s">
        <v>4496</v>
      </c>
      <c r="C1055" s="2" t="s">
        <v>1776</v>
      </c>
      <c r="D1055" s="2" t="s">
        <v>7740</v>
      </c>
    </row>
    <row r="1056" spans="1:4" ht="13.5">
      <c r="A1056" s="1">
        <v>3122367</v>
      </c>
      <c r="B1056" s="1" t="s">
        <v>2241</v>
      </c>
      <c r="C1056" s="1" t="s">
        <v>4663</v>
      </c>
      <c r="D1056" s="1" t="s">
        <v>5720</v>
      </c>
    </row>
    <row r="1057" spans="1:4" ht="13.5">
      <c r="A1057" s="2">
        <v>3123470</v>
      </c>
      <c r="B1057" s="2" t="s">
        <v>2241</v>
      </c>
      <c r="C1057" s="2" t="s">
        <v>3791</v>
      </c>
      <c r="D1057" s="2" t="s">
        <v>790</v>
      </c>
    </row>
    <row r="1058" spans="1:4" ht="13.5">
      <c r="A1058" s="1">
        <v>3210929</v>
      </c>
      <c r="B1058" s="1" t="s">
        <v>2241</v>
      </c>
      <c r="C1058" s="1" t="s">
        <v>753</v>
      </c>
      <c r="D1058" s="1" t="s">
        <v>7642</v>
      </c>
    </row>
    <row r="1059" spans="1:4" ht="13.5">
      <c r="A1059" s="2">
        <v>3212325</v>
      </c>
      <c r="B1059" s="2" t="s">
        <v>2241</v>
      </c>
      <c r="C1059" s="2" t="s">
        <v>750</v>
      </c>
      <c r="D1059" s="2" t="s">
        <v>3802</v>
      </c>
    </row>
    <row r="1060" spans="1:4" ht="13.5">
      <c r="A1060" s="1">
        <v>3310809</v>
      </c>
      <c r="B1060" s="1" t="s">
        <v>2241</v>
      </c>
      <c r="C1060" s="1" t="s">
        <v>295</v>
      </c>
      <c r="D1060" s="1" t="s">
        <v>2565</v>
      </c>
    </row>
    <row r="1061" spans="1:4" ht="13.5">
      <c r="A1061" s="2">
        <v>3413135</v>
      </c>
      <c r="B1061" s="2" t="s">
        <v>2241</v>
      </c>
      <c r="C1061" s="2" t="s">
        <v>5558</v>
      </c>
      <c r="D1061" s="2" t="s">
        <v>7554</v>
      </c>
    </row>
    <row r="1062" spans="1:4" ht="13.5">
      <c r="A1062" s="1">
        <v>3414008</v>
      </c>
      <c r="B1062" s="1" t="s">
        <v>2241</v>
      </c>
      <c r="C1062" s="1" t="s">
        <v>2917</v>
      </c>
      <c r="D1062" s="1" t="s">
        <v>2567</v>
      </c>
    </row>
    <row r="1063" spans="1:4" ht="13.5">
      <c r="A1063" s="2">
        <v>3603770</v>
      </c>
      <c r="B1063" s="2" t="s">
        <v>2242</v>
      </c>
      <c r="C1063" s="2" t="s">
        <v>6682</v>
      </c>
      <c r="D1063" s="2" t="s">
        <v>2745</v>
      </c>
    </row>
    <row r="1064" spans="1:4" ht="13.5">
      <c r="A1064" s="1">
        <v>3603037</v>
      </c>
      <c r="B1064" s="1" t="s">
        <v>2652</v>
      </c>
      <c r="C1064" s="1" t="s">
        <v>652</v>
      </c>
      <c r="D1064" s="1" t="s">
        <v>7011</v>
      </c>
    </row>
    <row r="1065" spans="1:4" ht="13.5">
      <c r="A1065" s="2">
        <v>3122567</v>
      </c>
      <c r="B1065" s="2" t="s">
        <v>5935</v>
      </c>
      <c r="C1065" s="2" t="s">
        <v>5418</v>
      </c>
      <c r="D1065" s="2" t="s">
        <v>3846</v>
      </c>
    </row>
    <row r="1066" spans="1:4" ht="13.5">
      <c r="A1066" s="1">
        <v>3504512</v>
      </c>
      <c r="B1066" s="1" t="s">
        <v>5935</v>
      </c>
      <c r="C1066" s="1" t="s">
        <v>2124</v>
      </c>
      <c r="D1066" s="1" t="s">
        <v>7691</v>
      </c>
    </row>
    <row r="1067" spans="1:4" ht="13.5">
      <c r="A1067" s="2">
        <v>3504513</v>
      </c>
      <c r="B1067" s="2" t="s">
        <v>5935</v>
      </c>
      <c r="C1067" s="2" t="s">
        <v>7278</v>
      </c>
      <c r="D1067" s="2" t="s">
        <v>7691</v>
      </c>
    </row>
    <row r="1068" spans="1:4" ht="13.5">
      <c r="A1068" s="1">
        <v>3416530</v>
      </c>
      <c r="B1068" s="1" t="s">
        <v>2243</v>
      </c>
      <c r="C1068" s="1" t="s">
        <v>555</v>
      </c>
      <c r="D1068" s="1" t="s">
        <v>3833</v>
      </c>
    </row>
    <row r="1069" spans="1:4" ht="13.5">
      <c r="A1069" s="2">
        <v>3121575</v>
      </c>
      <c r="B1069" s="2" t="s">
        <v>2243</v>
      </c>
      <c r="C1069" s="2" t="s">
        <v>4838</v>
      </c>
      <c r="D1069" s="2" t="s">
        <v>2007</v>
      </c>
    </row>
    <row r="1070" spans="1:4" ht="13.5">
      <c r="A1070" s="1">
        <v>3123727</v>
      </c>
      <c r="B1070" s="1" t="s">
        <v>2243</v>
      </c>
      <c r="C1070" s="1" t="s">
        <v>2244</v>
      </c>
      <c r="D1070" s="1" t="s">
        <v>1086</v>
      </c>
    </row>
    <row r="1071" spans="1:4" ht="13.5">
      <c r="A1071" s="2">
        <v>3310925</v>
      </c>
      <c r="B1071" s="2" t="s">
        <v>2243</v>
      </c>
      <c r="C1071" s="2" t="s">
        <v>6991</v>
      </c>
      <c r="D1071" s="2" t="s">
        <v>4881</v>
      </c>
    </row>
    <row r="1072" spans="1:4" ht="13.5">
      <c r="A1072" s="1">
        <v>3312308</v>
      </c>
      <c r="B1072" s="1" t="s">
        <v>2243</v>
      </c>
      <c r="C1072" s="1" t="s">
        <v>1169</v>
      </c>
      <c r="D1072" s="1" t="s">
        <v>7728</v>
      </c>
    </row>
    <row r="1073" spans="1:4" ht="13.5">
      <c r="A1073" s="2">
        <v>3416379</v>
      </c>
      <c r="B1073" s="2" t="s">
        <v>2243</v>
      </c>
      <c r="C1073" s="2" t="s">
        <v>775</v>
      </c>
      <c r="D1073" s="2" t="s">
        <v>4067</v>
      </c>
    </row>
    <row r="1074" spans="1:4" ht="13.5">
      <c r="A1074" s="1">
        <v>3416497</v>
      </c>
      <c r="B1074" s="1" t="s">
        <v>2243</v>
      </c>
      <c r="C1074" s="1" t="s">
        <v>1422</v>
      </c>
      <c r="D1074" s="1" t="s">
        <v>6974</v>
      </c>
    </row>
    <row r="1075" spans="1:4" ht="13.5">
      <c r="A1075" s="2">
        <v>3416500</v>
      </c>
      <c r="B1075" s="2" t="s">
        <v>2243</v>
      </c>
      <c r="C1075" s="2" t="s">
        <v>6368</v>
      </c>
      <c r="D1075" s="2" t="s">
        <v>6974</v>
      </c>
    </row>
    <row r="1076" spans="1:4" ht="13.5">
      <c r="A1076" s="1">
        <v>3416561</v>
      </c>
      <c r="B1076" s="1" t="s">
        <v>2243</v>
      </c>
      <c r="C1076" s="1" t="s">
        <v>556</v>
      </c>
      <c r="D1076" s="1" t="s">
        <v>3833</v>
      </c>
    </row>
    <row r="1077" spans="1:4" ht="13.5">
      <c r="A1077" s="2">
        <v>3416532</v>
      </c>
      <c r="B1077" s="2" t="s">
        <v>2245</v>
      </c>
      <c r="C1077" s="2" t="s">
        <v>2014</v>
      </c>
      <c r="D1077" s="2" t="s">
        <v>4655</v>
      </c>
    </row>
    <row r="1078" spans="1:4" ht="13.5">
      <c r="A1078" s="1">
        <v>3416542</v>
      </c>
      <c r="B1078" s="1" t="s">
        <v>2245</v>
      </c>
      <c r="C1078" s="1" t="s">
        <v>3812</v>
      </c>
      <c r="D1078" s="1" t="s">
        <v>7660</v>
      </c>
    </row>
    <row r="1079" spans="1:4" ht="13.5">
      <c r="A1079" s="2">
        <v>3417244</v>
      </c>
      <c r="B1079" s="2" t="s">
        <v>2245</v>
      </c>
      <c r="C1079" s="2" t="s">
        <v>1436</v>
      </c>
      <c r="D1079" s="2" t="s">
        <v>7740</v>
      </c>
    </row>
    <row r="1080" spans="1:4" ht="13.5">
      <c r="A1080" s="1">
        <v>3310591</v>
      </c>
      <c r="B1080" s="1" t="s">
        <v>2245</v>
      </c>
      <c r="C1080" s="1" t="s">
        <v>4043</v>
      </c>
      <c r="D1080" s="1" t="s">
        <v>7728</v>
      </c>
    </row>
    <row r="1081" spans="1:4" ht="13.5">
      <c r="A1081" s="2">
        <v>3311328</v>
      </c>
      <c r="B1081" s="2" t="s">
        <v>2245</v>
      </c>
      <c r="C1081" s="2" t="s">
        <v>787</v>
      </c>
      <c r="D1081" s="2" t="s">
        <v>2817</v>
      </c>
    </row>
    <row r="1082" spans="1:4" ht="13.5">
      <c r="A1082" s="1">
        <v>3310559</v>
      </c>
      <c r="B1082" s="1" t="s">
        <v>2245</v>
      </c>
      <c r="C1082" s="1" t="s">
        <v>2731</v>
      </c>
      <c r="D1082" s="1" t="s">
        <v>7580</v>
      </c>
    </row>
    <row r="1083" spans="1:4" ht="13.5">
      <c r="A1083" s="2">
        <v>3802347</v>
      </c>
      <c r="B1083" s="2" t="s">
        <v>3767</v>
      </c>
      <c r="C1083" s="2" t="s">
        <v>7247</v>
      </c>
      <c r="D1083" s="2" t="s">
        <v>6457</v>
      </c>
    </row>
    <row r="1084" spans="1:4" ht="13.5">
      <c r="A1084" s="1">
        <v>3124315</v>
      </c>
      <c r="B1084" s="1" t="s">
        <v>3767</v>
      </c>
      <c r="C1084" s="1" t="s">
        <v>2246</v>
      </c>
      <c r="D1084" s="1" t="s">
        <v>1392</v>
      </c>
    </row>
    <row r="1085" spans="1:4" ht="13.5">
      <c r="A1085" s="2">
        <v>3311400</v>
      </c>
      <c r="B1085" s="2" t="s">
        <v>3767</v>
      </c>
      <c r="C1085" s="2" t="s">
        <v>4139</v>
      </c>
      <c r="D1085" s="2" t="s">
        <v>717</v>
      </c>
    </row>
    <row r="1086" spans="1:4" ht="13.5">
      <c r="A1086" s="1">
        <v>3124659</v>
      </c>
      <c r="B1086" s="1" t="s">
        <v>3767</v>
      </c>
      <c r="C1086" s="1" t="s">
        <v>3024</v>
      </c>
      <c r="D1086" s="1" t="s">
        <v>1392</v>
      </c>
    </row>
    <row r="1087" spans="1:4" ht="13.5">
      <c r="A1087" s="2">
        <v>3504483</v>
      </c>
      <c r="B1087" s="2" t="s">
        <v>2653</v>
      </c>
      <c r="C1087" s="2" t="s">
        <v>1625</v>
      </c>
      <c r="D1087" s="2" t="s">
        <v>4035</v>
      </c>
    </row>
    <row r="1088" spans="1:4" ht="13.5">
      <c r="A1088" s="1">
        <v>3504484</v>
      </c>
      <c r="B1088" s="1" t="s">
        <v>2653</v>
      </c>
      <c r="C1088" s="1" t="s">
        <v>1397</v>
      </c>
      <c r="D1088" s="1" t="s">
        <v>4035</v>
      </c>
    </row>
    <row r="1089" spans="1:4" ht="13.5">
      <c r="A1089" s="2">
        <v>3504809</v>
      </c>
      <c r="B1089" s="2" t="s">
        <v>2653</v>
      </c>
      <c r="C1089" s="2" t="s">
        <v>688</v>
      </c>
      <c r="D1089" s="2" t="s">
        <v>1070</v>
      </c>
    </row>
    <row r="1090" spans="1:4" ht="13.5">
      <c r="A1090" s="1">
        <v>3603822</v>
      </c>
      <c r="B1090" s="1" t="s">
        <v>2653</v>
      </c>
      <c r="C1090" s="1" t="s">
        <v>8</v>
      </c>
      <c r="D1090" s="1" t="s">
        <v>4772</v>
      </c>
    </row>
    <row r="1091" spans="1:4" ht="13.5">
      <c r="A1091" s="2">
        <v>3702980</v>
      </c>
      <c r="B1091" s="2" t="s">
        <v>2653</v>
      </c>
      <c r="C1091" s="2" t="s">
        <v>1815</v>
      </c>
      <c r="D1091" s="2" t="s">
        <v>7658</v>
      </c>
    </row>
    <row r="1092" spans="1:4" ht="13.5">
      <c r="A1092" s="1">
        <v>3703026</v>
      </c>
      <c r="B1092" s="1" t="s">
        <v>2653</v>
      </c>
      <c r="C1092" s="1" t="s">
        <v>5298</v>
      </c>
      <c r="D1092" s="1" t="s">
        <v>5433</v>
      </c>
    </row>
    <row r="1093" spans="1:4" ht="13.5">
      <c r="A1093" s="2">
        <v>3802797</v>
      </c>
      <c r="B1093" s="2" t="s">
        <v>2653</v>
      </c>
      <c r="C1093" s="2" t="s">
        <v>4606</v>
      </c>
      <c r="D1093" s="2" t="s">
        <v>7495</v>
      </c>
    </row>
    <row r="1094" spans="1:4" ht="13.5">
      <c r="A1094" s="1">
        <v>3802842</v>
      </c>
      <c r="B1094" s="1" t="s">
        <v>2653</v>
      </c>
      <c r="C1094" s="1" t="s">
        <v>2871</v>
      </c>
      <c r="D1094" s="1" t="s">
        <v>7309</v>
      </c>
    </row>
    <row r="1095" spans="1:4" ht="13.5">
      <c r="A1095" s="2">
        <v>3802843</v>
      </c>
      <c r="B1095" s="2" t="s">
        <v>2653</v>
      </c>
      <c r="C1095" s="2" t="s">
        <v>7064</v>
      </c>
      <c r="D1095" s="2" t="s">
        <v>7309</v>
      </c>
    </row>
    <row r="1096" spans="1:4" ht="13.5">
      <c r="A1096" s="1">
        <v>3703104</v>
      </c>
      <c r="B1096" s="1" t="s">
        <v>2653</v>
      </c>
      <c r="C1096" s="1" t="s">
        <v>574</v>
      </c>
      <c r="D1096" s="1" t="s">
        <v>5433</v>
      </c>
    </row>
    <row r="1097" spans="1:4" ht="13.5">
      <c r="A1097" s="2">
        <v>3124306</v>
      </c>
      <c r="B1097" s="2" t="s">
        <v>2653</v>
      </c>
      <c r="C1097" s="2" t="s">
        <v>1844</v>
      </c>
      <c r="D1097" s="2" t="s">
        <v>4000</v>
      </c>
    </row>
    <row r="1098" spans="1:4" ht="13.5">
      <c r="A1098" s="1">
        <v>3210526</v>
      </c>
      <c r="B1098" s="1" t="s">
        <v>2653</v>
      </c>
      <c r="C1098" s="1" t="s">
        <v>2030</v>
      </c>
      <c r="D1098" s="1" t="s">
        <v>6446</v>
      </c>
    </row>
    <row r="1099" spans="1:4" ht="13.5">
      <c r="A1099" s="2">
        <v>3210595</v>
      </c>
      <c r="B1099" s="2" t="s">
        <v>2653</v>
      </c>
      <c r="C1099" s="2" t="s">
        <v>7287</v>
      </c>
      <c r="D1099" s="2" t="s">
        <v>7288</v>
      </c>
    </row>
    <row r="1100" spans="1:4" ht="13.5">
      <c r="A1100" s="1">
        <v>3312187</v>
      </c>
      <c r="B1100" s="1" t="s">
        <v>2653</v>
      </c>
      <c r="C1100" s="1" t="s">
        <v>7130</v>
      </c>
      <c r="D1100" s="1" t="s">
        <v>5498</v>
      </c>
    </row>
    <row r="1101" spans="1:4" ht="13.5">
      <c r="A1101" s="2">
        <v>3312420</v>
      </c>
      <c r="B1101" s="2" t="s">
        <v>2653</v>
      </c>
      <c r="C1101" s="2" t="s">
        <v>2247</v>
      </c>
      <c r="D1101" s="2" t="s">
        <v>4779</v>
      </c>
    </row>
    <row r="1102" spans="1:4" ht="13.5">
      <c r="A1102" s="1">
        <v>3503423</v>
      </c>
      <c r="B1102" s="1" t="s">
        <v>2653</v>
      </c>
      <c r="C1102" s="1" t="s">
        <v>5424</v>
      </c>
      <c r="D1102" s="1" t="s">
        <v>5425</v>
      </c>
    </row>
    <row r="1103" spans="1:4" ht="13.5">
      <c r="A1103" s="2">
        <v>3503954</v>
      </c>
      <c r="B1103" s="2" t="s">
        <v>2653</v>
      </c>
      <c r="C1103" s="2" t="s">
        <v>1557</v>
      </c>
      <c r="D1103" s="2" t="s">
        <v>4722</v>
      </c>
    </row>
    <row r="1104" spans="1:4" ht="13.5">
      <c r="A1104" s="1">
        <v>3504400</v>
      </c>
      <c r="B1104" s="1" t="s">
        <v>2653</v>
      </c>
      <c r="C1104" s="1" t="s">
        <v>1170</v>
      </c>
      <c r="D1104" s="1" t="s">
        <v>6454</v>
      </c>
    </row>
    <row r="1105" spans="1:4" ht="13.5">
      <c r="A1105" s="2">
        <v>3504404</v>
      </c>
      <c r="B1105" s="2" t="s">
        <v>2653</v>
      </c>
      <c r="C1105" s="2" t="s">
        <v>2758</v>
      </c>
      <c r="D1105" s="2" t="s">
        <v>6454</v>
      </c>
    </row>
    <row r="1106" spans="1:4" ht="13.5">
      <c r="A1106" s="1">
        <v>3121394</v>
      </c>
      <c r="B1106" s="1" t="s">
        <v>4671</v>
      </c>
      <c r="C1106" s="1" t="s">
        <v>6710</v>
      </c>
      <c r="D1106" s="1" t="s">
        <v>4817</v>
      </c>
    </row>
    <row r="1107" spans="1:4" ht="13.5">
      <c r="A1107" s="2">
        <v>3121697</v>
      </c>
      <c r="B1107" s="2" t="s">
        <v>4671</v>
      </c>
      <c r="C1107" s="2" t="s">
        <v>2062</v>
      </c>
      <c r="D1107" s="2" t="s">
        <v>3846</v>
      </c>
    </row>
    <row r="1108" spans="1:4" ht="13.5">
      <c r="A1108" s="1">
        <v>3121738</v>
      </c>
      <c r="B1108" s="1" t="s">
        <v>4671</v>
      </c>
      <c r="C1108" s="1" t="s">
        <v>2089</v>
      </c>
      <c r="D1108" s="1" t="s">
        <v>3846</v>
      </c>
    </row>
    <row r="1109" spans="1:4" ht="13.5">
      <c r="A1109" s="2">
        <v>3121814</v>
      </c>
      <c r="B1109" s="2" t="s">
        <v>4671</v>
      </c>
      <c r="C1109" s="2" t="s">
        <v>5407</v>
      </c>
      <c r="D1109" s="2" t="s">
        <v>6459</v>
      </c>
    </row>
    <row r="1110" spans="1:4" ht="13.5">
      <c r="A1110" s="1">
        <v>3123654</v>
      </c>
      <c r="B1110" s="1" t="s">
        <v>4671</v>
      </c>
      <c r="C1110" s="1" t="s">
        <v>236</v>
      </c>
      <c r="D1110" s="1" t="s">
        <v>4000</v>
      </c>
    </row>
    <row r="1111" spans="1:4" ht="13.5">
      <c r="A1111" s="2">
        <v>3210703</v>
      </c>
      <c r="B1111" s="2" t="s">
        <v>4671</v>
      </c>
      <c r="C1111" s="2" t="s">
        <v>1154</v>
      </c>
      <c r="D1111" s="2" t="s">
        <v>5808</v>
      </c>
    </row>
    <row r="1112" spans="1:4" ht="13.5">
      <c r="A1112" s="1">
        <v>3412414</v>
      </c>
      <c r="B1112" s="1" t="s">
        <v>4676</v>
      </c>
      <c r="C1112" s="1" t="s">
        <v>4669</v>
      </c>
      <c r="D1112" s="1" t="s">
        <v>3965</v>
      </c>
    </row>
    <row r="1113" spans="1:4" ht="13.5">
      <c r="A1113" s="2">
        <v>3602483</v>
      </c>
      <c r="B1113" s="2" t="s">
        <v>4676</v>
      </c>
      <c r="C1113" s="2" t="s">
        <v>2850</v>
      </c>
      <c r="D1113" s="2" t="s">
        <v>6999</v>
      </c>
    </row>
    <row r="1114" spans="1:4" ht="13.5">
      <c r="A1114" s="1">
        <v>3603639</v>
      </c>
      <c r="B1114" s="1" t="s">
        <v>4676</v>
      </c>
      <c r="C1114" s="1" t="s">
        <v>5554</v>
      </c>
      <c r="D1114" s="1" t="s">
        <v>4400</v>
      </c>
    </row>
    <row r="1115" spans="1:4" ht="13.5">
      <c r="A1115" s="2">
        <v>3603861</v>
      </c>
      <c r="B1115" s="2" t="s">
        <v>4676</v>
      </c>
      <c r="C1115" s="2" t="s">
        <v>235</v>
      </c>
      <c r="D1115" s="2" t="s">
        <v>4400</v>
      </c>
    </row>
    <row r="1116" spans="1:4" ht="13.5">
      <c r="A1116" s="1">
        <v>3120251</v>
      </c>
      <c r="B1116" s="1" t="s">
        <v>2654</v>
      </c>
      <c r="C1116" s="1" t="s">
        <v>691</v>
      </c>
      <c r="D1116" s="1" t="s">
        <v>473</v>
      </c>
    </row>
    <row r="1117" spans="1:4" ht="13.5">
      <c r="A1117" s="2">
        <v>3702899</v>
      </c>
      <c r="B1117" s="2" t="s">
        <v>2654</v>
      </c>
      <c r="C1117" s="2" t="s">
        <v>7066</v>
      </c>
      <c r="D1117" s="2" t="s">
        <v>7658</v>
      </c>
    </row>
    <row r="1118" spans="1:4" ht="13.5">
      <c r="A1118" s="1">
        <v>3312207</v>
      </c>
      <c r="B1118" s="1" t="s">
        <v>4681</v>
      </c>
      <c r="C1118" s="1" t="s">
        <v>6960</v>
      </c>
      <c r="D1118" s="1" t="s">
        <v>2565</v>
      </c>
    </row>
    <row r="1119" spans="1:4" ht="13.5">
      <c r="A1119" s="2">
        <v>3117979</v>
      </c>
      <c r="B1119" s="2" t="s">
        <v>4681</v>
      </c>
      <c r="C1119" s="2" t="s">
        <v>1103</v>
      </c>
      <c r="D1119" s="2" t="s">
        <v>7679</v>
      </c>
    </row>
    <row r="1120" spans="1:4" ht="13.5">
      <c r="A1120" s="1">
        <v>3121567</v>
      </c>
      <c r="B1120" s="1" t="s">
        <v>4681</v>
      </c>
      <c r="C1120" s="1" t="s">
        <v>7485</v>
      </c>
      <c r="D1120" s="1" t="s">
        <v>656</v>
      </c>
    </row>
    <row r="1121" spans="1:4" ht="13.5">
      <c r="A1121" s="2">
        <v>3121604</v>
      </c>
      <c r="B1121" s="2" t="s">
        <v>4681</v>
      </c>
      <c r="C1121" s="2" t="s">
        <v>2115</v>
      </c>
      <c r="D1121" s="2" t="s">
        <v>4157</v>
      </c>
    </row>
    <row r="1122" spans="1:4" ht="13.5">
      <c r="A1122" s="1">
        <v>3121888</v>
      </c>
      <c r="B1122" s="1" t="s">
        <v>4681</v>
      </c>
      <c r="C1122" s="1" t="s">
        <v>655</v>
      </c>
      <c r="D1122" s="1" t="s">
        <v>656</v>
      </c>
    </row>
    <row r="1123" spans="1:4" ht="13.5">
      <c r="A1123" s="2">
        <v>3312189</v>
      </c>
      <c r="B1123" s="2" t="s">
        <v>4681</v>
      </c>
      <c r="C1123" s="2" t="s">
        <v>6715</v>
      </c>
      <c r="D1123" s="2" t="s">
        <v>723</v>
      </c>
    </row>
    <row r="1124" spans="1:4" ht="13.5">
      <c r="A1124" s="1">
        <v>3416327</v>
      </c>
      <c r="B1124" s="1" t="s">
        <v>4681</v>
      </c>
      <c r="C1124" s="1" t="s">
        <v>2893</v>
      </c>
      <c r="D1124" s="1" t="s">
        <v>3772</v>
      </c>
    </row>
    <row r="1125" spans="1:4" ht="13.5">
      <c r="A1125" s="2">
        <v>3416424</v>
      </c>
      <c r="B1125" s="2" t="s">
        <v>4681</v>
      </c>
      <c r="C1125" s="2" t="s">
        <v>1751</v>
      </c>
      <c r="D1125" s="2" t="s">
        <v>3772</v>
      </c>
    </row>
    <row r="1126" spans="1:4" ht="13.5">
      <c r="A1126" s="1">
        <v>3416776</v>
      </c>
      <c r="B1126" s="1" t="s">
        <v>4681</v>
      </c>
      <c r="C1126" s="1" t="s">
        <v>4605</v>
      </c>
      <c r="D1126" s="1" t="s">
        <v>697</v>
      </c>
    </row>
    <row r="1127" spans="1:4" ht="13.5">
      <c r="A1127" s="2">
        <v>3416837</v>
      </c>
      <c r="B1127" s="2" t="s">
        <v>4681</v>
      </c>
      <c r="C1127" s="2" t="s">
        <v>804</v>
      </c>
      <c r="D1127" s="2" t="s">
        <v>2855</v>
      </c>
    </row>
    <row r="1128" spans="1:4" ht="13.5">
      <c r="A1128" s="1">
        <v>3602528</v>
      </c>
      <c r="B1128" s="1" t="s">
        <v>4681</v>
      </c>
      <c r="C1128" s="1" t="s">
        <v>1059</v>
      </c>
      <c r="D1128" s="1" t="s">
        <v>7011</v>
      </c>
    </row>
    <row r="1129" spans="1:4" ht="13.5">
      <c r="A1129" s="2">
        <v>3802264</v>
      </c>
      <c r="B1129" s="2" t="s">
        <v>4681</v>
      </c>
      <c r="C1129" s="2" t="s">
        <v>7596</v>
      </c>
      <c r="D1129" s="2" t="s">
        <v>4057</v>
      </c>
    </row>
    <row r="1130" spans="1:4" ht="13.5">
      <c r="A1130" s="1">
        <v>3414751</v>
      </c>
      <c r="B1130" s="1" t="s">
        <v>2248</v>
      </c>
      <c r="C1130" s="1" t="s">
        <v>981</v>
      </c>
      <c r="D1130" s="1" t="s">
        <v>767</v>
      </c>
    </row>
    <row r="1131" spans="1:4" ht="13.5">
      <c r="A1131" s="2">
        <v>3503060</v>
      </c>
      <c r="B1131" s="2" t="s">
        <v>2248</v>
      </c>
      <c r="C1131" s="2" t="s">
        <v>3953</v>
      </c>
      <c r="D1131" s="2" t="s">
        <v>1067</v>
      </c>
    </row>
    <row r="1132" spans="1:4" ht="13.5">
      <c r="A1132" s="1">
        <v>3119304</v>
      </c>
      <c r="B1132" s="1" t="s">
        <v>2248</v>
      </c>
      <c r="C1132" s="1" t="s">
        <v>4027</v>
      </c>
      <c r="D1132" s="1" t="s">
        <v>2575</v>
      </c>
    </row>
    <row r="1133" spans="1:4" ht="13.5">
      <c r="A1133" s="2">
        <v>3312533</v>
      </c>
      <c r="B1133" s="2" t="s">
        <v>2248</v>
      </c>
      <c r="C1133" s="2" t="s">
        <v>7564</v>
      </c>
      <c r="D1133" s="2" t="s">
        <v>4881</v>
      </c>
    </row>
    <row r="1134" spans="1:4" ht="13.5">
      <c r="A1134" s="1">
        <v>3310970</v>
      </c>
      <c r="B1134" s="1" t="s">
        <v>2249</v>
      </c>
      <c r="C1134" s="1" t="s">
        <v>7098</v>
      </c>
      <c r="D1134" s="1" t="s">
        <v>4881</v>
      </c>
    </row>
    <row r="1135" spans="1:4" ht="13.5">
      <c r="A1135" s="2">
        <v>3416656</v>
      </c>
      <c r="B1135" s="2" t="s">
        <v>2249</v>
      </c>
      <c r="C1135" s="2" t="s">
        <v>7267</v>
      </c>
      <c r="D1135" s="2" t="s">
        <v>6981</v>
      </c>
    </row>
    <row r="1136" spans="1:4" ht="13.5">
      <c r="A1136" s="1">
        <v>3416682</v>
      </c>
      <c r="B1136" s="1" t="s">
        <v>2249</v>
      </c>
      <c r="C1136" s="1" t="s">
        <v>573</v>
      </c>
      <c r="D1136" s="1" t="s">
        <v>6981</v>
      </c>
    </row>
    <row r="1137" spans="1:4" ht="13.5">
      <c r="A1137" s="2">
        <v>3504851</v>
      </c>
      <c r="B1137" s="2" t="s">
        <v>2249</v>
      </c>
      <c r="C1137" s="2" t="s">
        <v>7594</v>
      </c>
      <c r="D1137" s="2" t="s">
        <v>7726</v>
      </c>
    </row>
    <row r="1138" spans="1:4" ht="13.5">
      <c r="A1138" s="1">
        <v>3121570</v>
      </c>
      <c r="B1138" s="1" t="s">
        <v>2249</v>
      </c>
      <c r="C1138" s="1" t="s">
        <v>2127</v>
      </c>
      <c r="D1138" s="1" t="s">
        <v>3982</v>
      </c>
    </row>
    <row r="1139" spans="1:4" ht="13.5">
      <c r="A1139" s="2">
        <v>3123690</v>
      </c>
      <c r="B1139" s="2" t="s">
        <v>2249</v>
      </c>
      <c r="C1139" s="2" t="s">
        <v>1628</v>
      </c>
      <c r="D1139" s="2" t="s">
        <v>4817</v>
      </c>
    </row>
    <row r="1140" spans="1:4" ht="13.5">
      <c r="A1140" s="1">
        <v>3211169</v>
      </c>
      <c r="B1140" s="1" t="s">
        <v>2249</v>
      </c>
      <c r="C1140" s="1" t="s">
        <v>5914</v>
      </c>
      <c r="D1140" s="1" t="s">
        <v>2362</v>
      </c>
    </row>
    <row r="1141" spans="1:4" ht="13.5">
      <c r="A1141" s="2">
        <v>3603033</v>
      </c>
      <c r="B1141" s="2" t="s">
        <v>2250</v>
      </c>
      <c r="C1141" s="2" t="s">
        <v>2550</v>
      </c>
      <c r="D1141" s="2" t="s">
        <v>7011</v>
      </c>
    </row>
    <row r="1142" spans="1:4" ht="13.5">
      <c r="A1142" s="1">
        <v>3603589</v>
      </c>
      <c r="B1142" s="1" t="s">
        <v>2250</v>
      </c>
      <c r="C1142" s="1" t="s">
        <v>2744</v>
      </c>
      <c r="D1142" s="1" t="s">
        <v>762</v>
      </c>
    </row>
    <row r="1143" spans="1:4" ht="13.5">
      <c r="A1143" s="2">
        <v>3701848</v>
      </c>
      <c r="B1143" s="2" t="s">
        <v>2250</v>
      </c>
      <c r="C1143" s="2" t="s">
        <v>5430</v>
      </c>
      <c r="D1143" s="2" t="s">
        <v>7658</v>
      </c>
    </row>
    <row r="1144" spans="1:4" ht="13.5">
      <c r="A1144" s="1">
        <v>3702317</v>
      </c>
      <c r="B1144" s="1" t="s">
        <v>2250</v>
      </c>
      <c r="C1144" s="1" t="s">
        <v>6924</v>
      </c>
      <c r="D1144" s="1" t="s">
        <v>2852</v>
      </c>
    </row>
    <row r="1145" spans="1:4" ht="13.5">
      <c r="A1145" s="2">
        <v>3802175</v>
      </c>
      <c r="B1145" s="2" t="s">
        <v>2250</v>
      </c>
      <c r="C1145" s="2" t="s">
        <v>7463</v>
      </c>
      <c r="D1145" s="2" t="s">
        <v>7464</v>
      </c>
    </row>
    <row r="1146" spans="1:4" ht="13.5">
      <c r="A1146" s="1">
        <v>3802215</v>
      </c>
      <c r="B1146" s="1" t="s">
        <v>2250</v>
      </c>
      <c r="C1146" s="1" t="s">
        <v>6709</v>
      </c>
      <c r="D1146" s="1" t="s">
        <v>3009</v>
      </c>
    </row>
    <row r="1147" spans="1:4" ht="13.5">
      <c r="A1147" s="2">
        <v>3802794</v>
      </c>
      <c r="B1147" s="2" t="s">
        <v>2250</v>
      </c>
      <c r="C1147" s="2" t="s">
        <v>7060</v>
      </c>
      <c r="D1147" s="2" t="s">
        <v>6876</v>
      </c>
    </row>
    <row r="1148" spans="1:4" ht="13.5">
      <c r="A1148" s="1">
        <v>3802809</v>
      </c>
      <c r="B1148" s="1" t="s">
        <v>2250</v>
      </c>
      <c r="C1148" s="1" t="s">
        <v>6875</v>
      </c>
      <c r="D1148" s="1" t="s">
        <v>6876</v>
      </c>
    </row>
    <row r="1149" spans="1:4" ht="13.5">
      <c r="A1149" s="2">
        <v>3802848</v>
      </c>
      <c r="B1149" s="2" t="s">
        <v>2250</v>
      </c>
      <c r="C1149" s="2" t="s">
        <v>2869</v>
      </c>
      <c r="D1149" s="2" t="s">
        <v>2870</v>
      </c>
    </row>
    <row r="1150" spans="1:4" ht="13.5">
      <c r="A1150" s="1">
        <v>3802948</v>
      </c>
      <c r="B1150" s="1" t="s">
        <v>2250</v>
      </c>
      <c r="C1150" s="1" t="s">
        <v>1927</v>
      </c>
      <c r="D1150" s="1" t="s">
        <v>2870</v>
      </c>
    </row>
    <row r="1151" spans="1:4" ht="13.5">
      <c r="A1151" s="2">
        <v>3802957</v>
      </c>
      <c r="B1151" s="2" t="s">
        <v>2250</v>
      </c>
      <c r="C1151" s="2" t="s">
        <v>5124</v>
      </c>
      <c r="D1151" s="2" t="s">
        <v>1759</v>
      </c>
    </row>
    <row r="1152" spans="1:4" ht="13.5">
      <c r="A1152" s="1">
        <v>3414059</v>
      </c>
      <c r="B1152" s="1" t="s">
        <v>2250</v>
      </c>
      <c r="C1152" s="1" t="s">
        <v>680</v>
      </c>
      <c r="D1152" s="1" t="s">
        <v>4060</v>
      </c>
    </row>
    <row r="1153" spans="1:4" ht="13.5">
      <c r="A1153" s="2">
        <v>3120521</v>
      </c>
      <c r="B1153" s="2" t="s">
        <v>2250</v>
      </c>
      <c r="C1153" s="2" t="s">
        <v>616</v>
      </c>
      <c r="D1153" s="2" t="s">
        <v>4857</v>
      </c>
    </row>
    <row r="1154" spans="1:4" ht="13.5">
      <c r="A1154" s="1">
        <v>3120866</v>
      </c>
      <c r="B1154" s="1" t="s">
        <v>2250</v>
      </c>
      <c r="C1154" s="1" t="s">
        <v>3814</v>
      </c>
      <c r="D1154" s="1" t="s">
        <v>7747</v>
      </c>
    </row>
    <row r="1155" spans="1:4" ht="13.5">
      <c r="A1155" s="2">
        <v>3121664</v>
      </c>
      <c r="B1155" s="2" t="s">
        <v>2250</v>
      </c>
      <c r="C1155" s="2" t="s">
        <v>2116</v>
      </c>
      <c r="D1155" s="2" t="s">
        <v>3780</v>
      </c>
    </row>
    <row r="1156" spans="1:4" ht="13.5">
      <c r="A1156" s="1">
        <v>3122516</v>
      </c>
      <c r="B1156" s="1" t="s">
        <v>2250</v>
      </c>
      <c r="C1156" s="1" t="s">
        <v>1798</v>
      </c>
      <c r="D1156" s="1" t="s">
        <v>4696</v>
      </c>
    </row>
    <row r="1157" spans="1:4" ht="13.5">
      <c r="A1157" s="2">
        <v>3122559</v>
      </c>
      <c r="B1157" s="2" t="s">
        <v>2250</v>
      </c>
      <c r="C1157" s="2" t="s">
        <v>4710</v>
      </c>
      <c r="D1157" s="2" t="s">
        <v>3098</v>
      </c>
    </row>
    <row r="1158" spans="1:4" ht="13.5">
      <c r="A1158" s="1">
        <v>3123776</v>
      </c>
      <c r="B1158" s="1" t="s">
        <v>2250</v>
      </c>
      <c r="C1158" s="1" t="s">
        <v>2911</v>
      </c>
      <c r="D1158" s="1" t="s">
        <v>2912</v>
      </c>
    </row>
    <row r="1159" spans="1:4" ht="13.5">
      <c r="A1159" s="2">
        <v>3123914</v>
      </c>
      <c r="B1159" s="2" t="s">
        <v>2250</v>
      </c>
      <c r="C1159" s="2" t="s">
        <v>4561</v>
      </c>
      <c r="D1159" s="2" t="s">
        <v>4562</v>
      </c>
    </row>
    <row r="1160" spans="1:4" ht="13.5">
      <c r="A1160" s="1">
        <v>3211274</v>
      </c>
      <c r="B1160" s="1" t="s">
        <v>2250</v>
      </c>
      <c r="C1160" s="1" t="s">
        <v>3187</v>
      </c>
      <c r="D1160" s="1" t="s">
        <v>3802</v>
      </c>
    </row>
    <row r="1161" spans="1:4" ht="13.5">
      <c r="A1161" s="2">
        <v>3212493</v>
      </c>
      <c r="B1161" s="2" t="s">
        <v>2250</v>
      </c>
      <c r="C1161" s="2" t="s">
        <v>1903</v>
      </c>
      <c r="D1161" s="2" t="s">
        <v>4727</v>
      </c>
    </row>
    <row r="1162" spans="1:4" ht="13.5">
      <c r="A1162" s="1">
        <v>3602384</v>
      </c>
      <c r="B1162" s="1" t="s">
        <v>2250</v>
      </c>
      <c r="C1162" s="1" t="s">
        <v>4136</v>
      </c>
      <c r="D1162" s="1" t="s">
        <v>7671</v>
      </c>
    </row>
    <row r="1163" spans="1:4" ht="13.5">
      <c r="A1163" s="2">
        <v>3123904</v>
      </c>
      <c r="B1163" s="2" t="s">
        <v>2251</v>
      </c>
      <c r="C1163" s="2" t="s">
        <v>7155</v>
      </c>
      <c r="D1163" s="2" t="s">
        <v>3098</v>
      </c>
    </row>
    <row r="1164" spans="1:4" ht="13.5">
      <c r="A1164" s="1">
        <v>3121418</v>
      </c>
      <c r="B1164" s="1" t="s">
        <v>2251</v>
      </c>
      <c r="C1164" s="1" t="s">
        <v>2874</v>
      </c>
      <c r="D1164" s="1" t="s">
        <v>3098</v>
      </c>
    </row>
    <row r="1165" spans="1:4" ht="13.5">
      <c r="A1165" s="2">
        <v>3122537</v>
      </c>
      <c r="B1165" s="2" t="s">
        <v>2251</v>
      </c>
      <c r="C1165" s="2" t="s">
        <v>978</v>
      </c>
      <c r="D1165" s="2" t="s">
        <v>7645</v>
      </c>
    </row>
    <row r="1166" spans="1:4" ht="13.5">
      <c r="A1166" s="1">
        <v>3121363</v>
      </c>
      <c r="B1166" s="1" t="s">
        <v>2251</v>
      </c>
      <c r="C1166" s="1" t="s">
        <v>6578</v>
      </c>
      <c r="D1166" s="1" t="s">
        <v>2596</v>
      </c>
    </row>
    <row r="1167" spans="1:4" ht="13.5">
      <c r="A1167" s="2">
        <v>3124713</v>
      </c>
      <c r="B1167" s="2" t="s">
        <v>2251</v>
      </c>
      <c r="C1167" s="2" t="s">
        <v>2883</v>
      </c>
      <c r="D1167" s="2" t="s">
        <v>4461</v>
      </c>
    </row>
    <row r="1168" spans="1:4" ht="13.5">
      <c r="A1168" s="1">
        <v>3311971</v>
      </c>
      <c r="B1168" s="1" t="s">
        <v>2251</v>
      </c>
      <c r="C1168" s="1" t="s">
        <v>2003</v>
      </c>
      <c r="D1168" s="1" t="s">
        <v>4881</v>
      </c>
    </row>
    <row r="1169" spans="1:4" ht="13.5">
      <c r="A1169" s="2">
        <v>3212442</v>
      </c>
      <c r="B1169" s="2" t="s">
        <v>2252</v>
      </c>
      <c r="C1169" s="2" t="s">
        <v>1852</v>
      </c>
      <c r="D1169" s="2" t="s">
        <v>6446</v>
      </c>
    </row>
    <row r="1170" spans="1:4" ht="13.5">
      <c r="A1170" s="1">
        <v>3211521</v>
      </c>
      <c r="B1170" s="1" t="s">
        <v>2253</v>
      </c>
      <c r="C1170" s="1" t="s">
        <v>703</v>
      </c>
      <c r="D1170" s="1" t="s">
        <v>6959</v>
      </c>
    </row>
    <row r="1171" spans="1:4" ht="13.5">
      <c r="A1171" s="2">
        <v>3117738</v>
      </c>
      <c r="B1171" s="2" t="s">
        <v>2253</v>
      </c>
      <c r="C1171" s="2" t="s">
        <v>3904</v>
      </c>
      <c r="D1171" s="2" t="s">
        <v>3982</v>
      </c>
    </row>
    <row r="1172" spans="1:4" ht="13.5">
      <c r="A1172" s="1">
        <v>3123645</v>
      </c>
      <c r="B1172" s="1" t="s">
        <v>2253</v>
      </c>
      <c r="C1172" s="1" t="s">
        <v>2882</v>
      </c>
      <c r="D1172" s="1" t="s">
        <v>4147</v>
      </c>
    </row>
    <row r="1173" spans="1:4" ht="13.5">
      <c r="A1173" s="2">
        <v>3207809</v>
      </c>
      <c r="B1173" s="2" t="s">
        <v>2253</v>
      </c>
      <c r="C1173" s="2" t="s">
        <v>4697</v>
      </c>
      <c r="D1173" s="2" t="s">
        <v>3217</v>
      </c>
    </row>
    <row r="1174" spans="1:4" ht="13.5">
      <c r="A1174" s="1">
        <v>3208779</v>
      </c>
      <c r="B1174" s="1" t="s">
        <v>2253</v>
      </c>
      <c r="C1174" s="1" t="s">
        <v>5806</v>
      </c>
      <c r="D1174" s="1" t="s">
        <v>4151</v>
      </c>
    </row>
    <row r="1175" spans="1:4" ht="13.5">
      <c r="A1175" s="2">
        <v>3209519</v>
      </c>
      <c r="B1175" s="2" t="s">
        <v>2253</v>
      </c>
      <c r="C1175" s="2" t="s">
        <v>4511</v>
      </c>
      <c r="D1175" s="2" t="s">
        <v>4512</v>
      </c>
    </row>
    <row r="1176" spans="1:4" ht="13.5">
      <c r="A1176" s="1">
        <v>3209523</v>
      </c>
      <c r="B1176" s="1" t="s">
        <v>2253</v>
      </c>
      <c r="C1176" s="1" t="s">
        <v>675</v>
      </c>
      <c r="D1176" s="1" t="s">
        <v>4151</v>
      </c>
    </row>
    <row r="1177" spans="1:4" ht="13.5">
      <c r="A1177" s="2">
        <v>3210388</v>
      </c>
      <c r="B1177" s="2" t="s">
        <v>2253</v>
      </c>
      <c r="C1177" s="2" t="s">
        <v>2755</v>
      </c>
      <c r="D1177" s="2" t="s">
        <v>4451</v>
      </c>
    </row>
    <row r="1178" spans="1:4" ht="13.5">
      <c r="A1178" s="1">
        <v>3210804</v>
      </c>
      <c r="B1178" s="1" t="s">
        <v>2253</v>
      </c>
      <c r="C1178" s="1" t="s">
        <v>936</v>
      </c>
      <c r="D1178" s="1" t="s">
        <v>6446</v>
      </c>
    </row>
    <row r="1179" spans="1:4" ht="13.5">
      <c r="A1179" s="2">
        <v>3210806</v>
      </c>
      <c r="B1179" s="2" t="s">
        <v>2253</v>
      </c>
      <c r="C1179" s="2" t="s">
        <v>7226</v>
      </c>
      <c r="D1179" s="2" t="s">
        <v>6446</v>
      </c>
    </row>
    <row r="1180" spans="1:4" ht="13.5">
      <c r="A1180" s="1">
        <v>3211522</v>
      </c>
      <c r="B1180" s="1" t="s">
        <v>2253</v>
      </c>
      <c r="C1180" s="1" t="s">
        <v>1724</v>
      </c>
      <c r="D1180" s="1" t="s">
        <v>5530</v>
      </c>
    </row>
    <row r="1181" spans="1:4" ht="13.5">
      <c r="A1181" s="2">
        <v>3211946</v>
      </c>
      <c r="B1181" s="2" t="s">
        <v>2253</v>
      </c>
      <c r="C1181" s="2" t="s">
        <v>4571</v>
      </c>
      <c r="D1181" s="2" t="s">
        <v>2926</v>
      </c>
    </row>
    <row r="1182" spans="1:4" ht="13.5">
      <c r="A1182" s="1">
        <v>3212246</v>
      </c>
      <c r="B1182" s="1" t="s">
        <v>2253</v>
      </c>
      <c r="C1182" s="1" t="s">
        <v>5292</v>
      </c>
      <c r="D1182" s="1" t="s">
        <v>4588</v>
      </c>
    </row>
    <row r="1183" spans="1:4" ht="13.5">
      <c r="A1183" s="2">
        <v>3212247</v>
      </c>
      <c r="B1183" s="2" t="s">
        <v>2253</v>
      </c>
      <c r="C1183" s="2" t="s">
        <v>966</v>
      </c>
      <c r="D1183" s="2" t="s">
        <v>4588</v>
      </c>
    </row>
    <row r="1184" spans="1:4" ht="13.5">
      <c r="A1184" s="1">
        <v>3212513</v>
      </c>
      <c r="B1184" s="1" t="s">
        <v>2253</v>
      </c>
      <c r="C1184" s="1" t="s">
        <v>5134</v>
      </c>
      <c r="D1184" s="1" t="s">
        <v>5410</v>
      </c>
    </row>
    <row r="1185" spans="1:4" ht="13.5">
      <c r="A1185" s="2">
        <v>3212516</v>
      </c>
      <c r="B1185" s="2" t="s">
        <v>2253</v>
      </c>
      <c r="C1185" s="2" t="s">
        <v>5135</v>
      </c>
      <c r="D1185" s="2" t="s">
        <v>5410</v>
      </c>
    </row>
    <row r="1186" spans="1:4" ht="13.5">
      <c r="A1186" s="1">
        <v>3212550</v>
      </c>
      <c r="B1186" s="1" t="s">
        <v>2253</v>
      </c>
      <c r="C1186" s="1" t="s">
        <v>5138</v>
      </c>
      <c r="D1186" s="1" t="s">
        <v>4512</v>
      </c>
    </row>
    <row r="1187" spans="1:4" ht="13.5">
      <c r="A1187" s="2">
        <v>3212601</v>
      </c>
      <c r="B1187" s="2" t="s">
        <v>2253</v>
      </c>
      <c r="C1187" s="2" t="s">
        <v>5144</v>
      </c>
      <c r="D1187" s="2" t="s">
        <v>3986</v>
      </c>
    </row>
    <row r="1188" spans="1:4" ht="13.5">
      <c r="A1188" s="1">
        <v>3212633</v>
      </c>
      <c r="B1188" s="1" t="s">
        <v>2253</v>
      </c>
      <c r="C1188" s="1" t="s">
        <v>1729</v>
      </c>
      <c r="D1188" s="1" t="s">
        <v>3229</v>
      </c>
    </row>
    <row r="1189" spans="1:4" ht="13.5">
      <c r="A1189" s="2">
        <v>3212635</v>
      </c>
      <c r="B1189" s="2" t="s">
        <v>2253</v>
      </c>
      <c r="C1189" s="2" t="s">
        <v>2254</v>
      </c>
      <c r="D1189" s="2" t="s">
        <v>3229</v>
      </c>
    </row>
    <row r="1190" spans="1:4" ht="13.5">
      <c r="A1190" s="1">
        <v>3212636</v>
      </c>
      <c r="B1190" s="1" t="s">
        <v>2253</v>
      </c>
      <c r="C1190" s="1" t="s">
        <v>1730</v>
      </c>
      <c r="D1190" s="1" t="s">
        <v>3229</v>
      </c>
    </row>
    <row r="1191" spans="1:4" ht="13.5">
      <c r="A1191" s="2">
        <v>3212637</v>
      </c>
      <c r="B1191" s="2" t="s">
        <v>2253</v>
      </c>
      <c r="C1191" s="2" t="s">
        <v>5136</v>
      </c>
      <c r="D1191" s="2" t="s">
        <v>3229</v>
      </c>
    </row>
    <row r="1192" spans="1:4" ht="13.5">
      <c r="A1192" s="1">
        <v>3212640</v>
      </c>
      <c r="B1192" s="1" t="s">
        <v>2253</v>
      </c>
      <c r="C1192" s="1" t="s">
        <v>5147</v>
      </c>
      <c r="D1192" s="1" t="s">
        <v>2959</v>
      </c>
    </row>
    <row r="1193" spans="1:4" ht="13.5">
      <c r="A1193" s="2">
        <v>3312293</v>
      </c>
      <c r="B1193" s="2" t="s">
        <v>2253</v>
      </c>
      <c r="C1193" s="2" t="s">
        <v>2132</v>
      </c>
      <c r="D1193" s="2" t="s">
        <v>7728</v>
      </c>
    </row>
    <row r="1194" spans="1:4" ht="13.5">
      <c r="A1194" s="1">
        <v>3416551</v>
      </c>
      <c r="B1194" s="1" t="s">
        <v>2253</v>
      </c>
      <c r="C1194" s="1" t="s">
        <v>3828</v>
      </c>
      <c r="D1194" s="1" t="s">
        <v>7660</v>
      </c>
    </row>
    <row r="1195" spans="1:4" ht="13.5">
      <c r="A1195" s="2">
        <v>3417224</v>
      </c>
      <c r="B1195" s="2" t="s">
        <v>2253</v>
      </c>
      <c r="C1195" s="2" t="s">
        <v>813</v>
      </c>
      <c r="D1195" s="2" t="s">
        <v>6946</v>
      </c>
    </row>
    <row r="1196" spans="1:4" ht="13.5">
      <c r="A1196" s="1">
        <v>3503135</v>
      </c>
      <c r="B1196" s="1" t="s">
        <v>2253</v>
      </c>
      <c r="C1196" s="1" t="s">
        <v>5542</v>
      </c>
      <c r="D1196" s="1" t="s">
        <v>2848</v>
      </c>
    </row>
    <row r="1197" spans="1:4" ht="13.5">
      <c r="A1197" s="2">
        <v>3503629</v>
      </c>
      <c r="B1197" s="2" t="s">
        <v>2253</v>
      </c>
      <c r="C1197" s="2" t="s">
        <v>698</v>
      </c>
      <c r="D1197" s="2" t="s">
        <v>1067</v>
      </c>
    </row>
    <row r="1198" spans="1:4" ht="13.5">
      <c r="A1198" s="1">
        <v>3503843</v>
      </c>
      <c r="B1198" s="1" t="s">
        <v>2253</v>
      </c>
      <c r="C1198" s="1" t="s">
        <v>3829</v>
      </c>
      <c r="D1198" s="1" t="s">
        <v>1067</v>
      </c>
    </row>
    <row r="1199" spans="1:4" ht="13.5">
      <c r="A1199" s="2">
        <v>3505041</v>
      </c>
      <c r="B1199" s="2" t="s">
        <v>2253</v>
      </c>
      <c r="C1199" s="2" t="s">
        <v>549</v>
      </c>
      <c r="D1199" s="2" t="s">
        <v>2848</v>
      </c>
    </row>
    <row r="1200" spans="1:4" ht="13.5">
      <c r="A1200" s="1">
        <v>3602860</v>
      </c>
      <c r="B1200" s="1" t="s">
        <v>2253</v>
      </c>
      <c r="C1200" s="1" t="s">
        <v>2088</v>
      </c>
      <c r="D1200" s="1" t="s">
        <v>1096</v>
      </c>
    </row>
    <row r="1201" spans="1:4" ht="13.5">
      <c r="A1201" s="2">
        <v>3802634</v>
      </c>
      <c r="B1201" s="2" t="s">
        <v>2253</v>
      </c>
      <c r="C1201" s="2" t="s">
        <v>2759</v>
      </c>
      <c r="D1201" s="2" t="s">
        <v>4086</v>
      </c>
    </row>
    <row r="1202" spans="1:4" ht="13.5">
      <c r="A1202" s="1">
        <v>3802834</v>
      </c>
      <c r="B1202" s="1" t="s">
        <v>2253</v>
      </c>
      <c r="C1202" s="1" t="s">
        <v>3854</v>
      </c>
      <c r="D1202" s="1" t="s">
        <v>2574</v>
      </c>
    </row>
    <row r="1203" spans="1:4" ht="13.5">
      <c r="A1203" s="2">
        <v>3413776</v>
      </c>
      <c r="B1203" s="2" t="s">
        <v>6798</v>
      </c>
      <c r="C1203" s="2" t="s">
        <v>2884</v>
      </c>
      <c r="D1203" s="2" t="s">
        <v>2885</v>
      </c>
    </row>
    <row r="1204" spans="1:4" ht="13.5">
      <c r="A1204" s="1">
        <v>3412240</v>
      </c>
      <c r="B1204" s="1" t="s">
        <v>6798</v>
      </c>
      <c r="C1204" s="1" t="s">
        <v>4059</v>
      </c>
      <c r="D1204" s="1" t="s">
        <v>4060</v>
      </c>
    </row>
    <row r="1205" spans="1:4" ht="13.5">
      <c r="A1205" s="2">
        <v>3211128</v>
      </c>
      <c r="B1205" s="2" t="s">
        <v>1046</v>
      </c>
      <c r="C1205" s="2" t="s">
        <v>3789</v>
      </c>
      <c r="D1205" s="2" t="s">
        <v>7617</v>
      </c>
    </row>
    <row r="1206" spans="1:4" ht="13.5">
      <c r="A1206" s="1">
        <v>3123685</v>
      </c>
      <c r="B1206" s="1" t="s">
        <v>1046</v>
      </c>
      <c r="C1206" s="1" t="s">
        <v>2354</v>
      </c>
      <c r="D1206" s="1" t="s">
        <v>5062</v>
      </c>
    </row>
    <row r="1207" spans="1:4" ht="13.5">
      <c r="A1207" s="2">
        <v>3309334</v>
      </c>
      <c r="B1207" s="2" t="s">
        <v>1046</v>
      </c>
      <c r="C1207" s="2" t="s">
        <v>4022</v>
      </c>
      <c r="D1207" s="2" t="s">
        <v>2565</v>
      </c>
    </row>
    <row r="1208" spans="1:4" ht="13.5">
      <c r="A1208" s="1">
        <v>3412292</v>
      </c>
      <c r="B1208" s="1" t="s">
        <v>1046</v>
      </c>
      <c r="C1208" s="1" t="s">
        <v>5899</v>
      </c>
      <c r="D1208" s="1" t="s">
        <v>2567</v>
      </c>
    </row>
    <row r="1209" spans="1:4" ht="13.5">
      <c r="A1209" s="2">
        <v>3123682</v>
      </c>
      <c r="B1209" s="2" t="s">
        <v>1046</v>
      </c>
      <c r="C1209" s="2" t="s">
        <v>1034</v>
      </c>
      <c r="D1209" s="2" t="s">
        <v>5062</v>
      </c>
    </row>
    <row r="1210" spans="1:4" ht="13.5">
      <c r="A1210" s="1">
        <v>3802517</v>
      </c>
      <c r="B1210" s="1" t="s">
        <v>2255</v>
      </c>
      <c r="C1210" s="1" t="s">
        <v>4435</v>
      </c>
      <c r="D1210" s="1" t="s">
        <v>5712</v>
      </c>
    </row>
    <row r="1211" spans="1:4" ht="13.5">
      <c r="A1211" s="2">
        <v>3123737</v>
      </c>
      <c r="B1211" s="2" t="s">
        <v>2255</v>
      </c>
      <c r="C1211" s="2" t="s">
        <v>7568</v>
      </c>
      <c r="D1211" s="2" t="s">
        <v>4696</v>
      </c>
    </row>
    <row r="1212" spans="1:4" ht="13.5">
      <c r="A1212" s="1">
        <v>3123774</v>
      </c>
      <c r="B1212" s="1" t="s">
        <v>2255</v>
      </c>
      <c r="C1212" s="1" t="s">
        <v>5396</v>
      </c>
      <c r="D1212" s="1" t="s">
        <v>4696</v>
      </c>
    </row>
    <row r="1213" spans="1:4" ht="13.5">
      <c r="A1213" s="2">
        <v>3414726</v>
      </c>
      <c r="B1213" s="2" t="s">
        <v>2255</v>
      </c>
      <c r="C1213" s="2" t="s">
        <v>7431</v>
      </c>
      <c r="D1213" s="2" t="s">
        <v>7432</v>
      </c>
    </row>
    <row r="1214" spans="1:4" ht="13.5">
      <c r="A1214" s="1">
        <v>3603776</v>
      </c>
      <c r="B1214" s="1" t="s">
        <v>2255</v>
      </c>
      <c r="C1214" s="1" t="s">
        <v>3214</v>
      </c>
      <c r="D1214" s="1" t="s">
        <v>2745</v>
      </c>
    </row>
    <row r="1215" spans="1:4" ht="13.5">
      <c r="A1215" s="2">
        <v>3702796</v>
      </c>
      <c r="B1215" s="2" t="s">
        <v>2255</v>
      </c>
      <c r="C1215" s="2" t="s">
        <v>4455</v>
      </c>
      <c r="D1215" s="2" t="s">
        <v>7658</v>
      </c>
    </row>
    <row r="1216" spans="1:4" ht="13.5">
      <c r="A1216" s="1">
        <v>3802200</v>
      </c>
      <c r="B1216" s="1" t="s">
        <v>2255</v>
      </c>
      <c r="C1216" s="1" t="s">
        <v>5435</v>
      </c>
      <c r="D1216" s="1" t="s">
        <v>3013</v>
      </c>
    </row>
    <row r="1217" spans="1:4" ht="13.5">
      <c r="A1217" s="2">
        <v>3416165</v>
      </c>
      <c r="B1217" s="2" t="s">
        <v>2256</v>
      </c>
      <c r="C1217" s="2" t="s">
        <v>2805</v>
      </c>
      <c r="D1217" s="2" t="s">
        <v>2806</v>
      </c>
    </row>
    <row r="1218" spans="1:4" ht="13.5">
      <c r="A1218" s="1">
        <v>3414214</v>
      </c>
      <c r="B1218" s="1" t="s">
        <v>2256</v>
      </c>
      <c r="C1218" s="1" t="s">
        <v>1527</v>
      </c>
      <c r="D1218" s="1" t="s">
        <v>7640</v>
      </c>
    </row>
    <row r="1219" spans="1:4" ht="13.5">
      <c r="A1219" s="2">
        <v>3414913</v>
      </c>
      <c r="B1219" s="2" t="s">
        <v>2256</v>
      </c>
      <c r="C1219" s="2" t="s">
        <v>5514</v>
      </c>
      <c r="D1219" s="2" t="s">
        <v>2106</v>
      </c>
    </row>
    <row r="1220" spans="1:4" ht="13.5">
      <c r="A1220" s="1">
        <v>3415135</v>
      </c>
      <c r="B1220" s="1" t="s">
        <v>2256</v>
      </c>
      <c r="C1220" s="1" t="s">
        <v>2013</v>
      </c>
      <c r="D1220" s="1" t="s">
        <v>7640</v>
      </c>
    </row>
    <row r="1221" spans="1:4" ht="13.5">
      <c r="A1221" s="2">
        <v>3415949</v>
      </c>
      <c r="B1221" s="2" t="s">
        <v>2256</v>
      </c>
      <c r="C1221" s="2" t="s">
        <v>7242</v>
      </c>
      <c r="D1221" s="2" t="s">
        <v>4060</v>
      </c>
    </row>
    <row r="1222" spans="1:4" ht="13.5">
      <c r="A1222" s="1">
        <v>3416173</v>
      </c>
      <c r="B1222" s="1" t="s">
        <v>2256</v>
      </c>
      <c r="C1222" s="1" t="s">
        <v>5219</v>
      </c>
      <c r="D1222" s="1" t="s">
        <v>2806</v>
      </c>
    </row>
    <row r="1223" spans="1:4" ht="13.5">
      <c r="A1223" s="2">
        <v>3802827</v>
      </c>
      <c r="B1223" s="2" t="s">
        <v>2257</v>
      </c>
      <c r="C1223" s="2" t="s">
        <v>7297</v>
      </c>
      <c r="D1223" s="2" t="s">
        <v>7298</v>
      </c>
    </row>
    <row r="1224" spans="1:4" ht="13.5">
      <c r="A1224" s="1">
        <v>3415568</v>
      </c>
      <c r="B1224" s="1" t="s">
        <v>2257</v>
      </c>
      <c r="C1224" s="1" t="s">
        <v>7576</v>
      </c>
      <c r="D1224" s="1" t="s">
        <v>7432</v>
      </c>
    </row>
    <row r="1225" spans="1:4" ht="13.5">
      <c r="A1225" s="2">
        <v>3210637</v>
      </c>
      <c r="B1225" s="2" t="s">
        <v>5443</v>
      </c>
      <c r="C1225" s="2" t="s">
        <v>708</v>
      </c>
      <c r="D1225" s="2" t="s">
        <v>4884</v>
      </c>
    </row>
    <row r="1226" spans="1:4" ht="13.5">
      <c r="A1226" s="1">
        <v>3312313</v>
      </c>
      <c r="B1226" s="1" t="s">
        <v>5443</v>
      </c>
      <c r="C1226" s="1" t="s">
        <v>5323</v>
      </c>
      <c r="D1226" s="1" t="s">
        <v>2599</v>
      </c>
    </row>
    <row r="1227" spans="1:4" ht="13.5">
      <c r="A1227" s="2">
        <v>3415063</v>
      </c>
      <c r="B1227" s="2" t="s">
        <v>5443</v>
      </c>
      <c r="C1227" s="2" t="s">
        <v>2004</v>
      </c>
      <c r="D1227" s="2" t="s">
        <v>6981</v>
      </c>
    </row>
    <row r="1228" spans="1:4" ht="13.5">
      <c r="A1228" s="1">
        <v>3416762</v>
      </c>
      <c r="B1228" s="1" t="s">
        <v>5443</v>
      </c>
      <c r="C1228" s="1" t="s">
        <v>3580</v>
      </c>
      <c r="D1228" s="1" t="s">
        <v>3840</v>
      </c>
    </row>
    <row r="1229" spans="1:4" ht="13.5">
      <c r="A1229" s="2">
        <v>3416786</v>
      </c>
      <c r="B1229" s="2" t="s">
        <v>5443</v>
      </c>
      <c r="C1229" s="2" t="s">
        <v>3579</v>
      </c>
      <c r="D1229" s="2" t="s">
        <v>3840</v>
      </c>
    </row>
    <row r="1230" spans="1:4" ht="13.5">
      <c r="A1230" s="1">
        <v>3503965</v>
      </c>
      <c r="B1230" s="1" t="s">
        <v>5443</v>
      </c>
      <c r="C1230" s="1" t="s">
        <v>6469</v>
      </c>
      <c r="D1230" s="1" t="s">
        <v>4075</v>
      </c>
    </row>
    <row r="1231" spans="1:4" ht="13.5">
      <c r="A1231" s="2">
        <v>3504798</v>
      </c>
      <c r="B1231" s="2" t="s">
        <v>5443</v>
      </c>
      <c r="C1231" s="2" t="s">
        <v>6455</v>
      </c>
      <c r="D1231" s="2" t="s">
        <v>4075</v>
      </c>
    </row>
    <row r="1232" spans="1:4" ht="13.5">
      <c r="A1232" s="1">
        <v>3504813</v>
      </c>
      <c r="B1232" s="1" t="s">
        <v>5443</v>
      </c>
      <c r="C1232" s="1" t="s">
        <v>7434</v>
      </c>
      <c r="D1232" s="1" t="s">
        <v>1070</v>
      </c>
    </row>
    <row r="1233" spans="1:4" ht="13.5">
      <c r="A1233" s="2">
        <v>3504944</v>
      </c>
      <c r="B1233" s="2" t="s">
        <v>5443</v>
      </c>
      <c r="C1233" s="2" t="s">
        <v>1987</v>
      </c>
      <c r="D1233" s="2" t="s">
        <v>2068</v>
      </c>
    </row>
    <row r="1234" spans="1:4" ht="13.5">
      <c r="A1234" s="1">
        <v>3504947</v>
      </c>
      <c r="B1234" s="1" t="s">
        <v>5443</v>
      </c>
      <c r="C1234" s="1" t="s">
        <v>3183</v>
      </c>
      <c r="D1234" s="1" t="s">
        <v>2068</v>
      </c>
    </row>
    <row r="1235" spans="1:4" ht="13.5">
      <c r="A1235" s="2">
        <v>3702732</v>
      </c>
      <c r="B1235" s="2" t="s">
        <v>5443</v>
      </c>
      <c r="C1235" s="2" t="s">
        <v>1994</v>
      </c>
      <c r="D1235" s="2" t="s">
        <v>6926</v>
      </c>
    </row>
    <row r="1236" spans="1:4" ht="13.5">
      <c r="A1236" s="1">
        <v>3703021</v>
      </c>
      <c r="B1236" s="1" t="s">
        <v>5443</v>
      </c>
      <c r="C1236" s="1" t="s">
        <v>7459</v>
      </c>
      <c r="D1236" s="1" t="s">
        <v>7439</v>
      </c>
    </row>
    <row r="1237" spans="1:4" ht="13.5">
      <c r="A1237" s="2">
        <v>3703085</v>
      </c>
      <c r="B1237" s="2" t="s">
        <v>5443</v>
      </c>
      <c r="C1237" s="2" t="s">
        <v>7462</v>
      </c>
      <c r="D1237" s="2" t="s">
        <v>7439</v>
      </c>
    </row>
    <row r="1238" spans="1:4" ht="13.5">
      <c r="A1238" s="1">
        <v>3122260</v>
      </c>
      <c r="B1238" s="1" t="s">
        <v>5443</v>
      </c>
      <c r="C1238" s="1" t="s">
        <v>3877</v>
      </c>
      <c r="D1238" s="1" t="s">
        <v>7648</v>
      </c>
    </row>
    <row r="1239" spans="1:4" ht="13.5">
      <c r="A1239" s="2">
        <v>3124327</v>
      </c>
      <c r="B1239" s="2" t="s">
        <v>2258</v>
      </c>
      <c r="C1239" s="2" t="s">
        <v>1425</v>
      </c>
      <c r="D1239" s="2" t="s">
        <v>7258</v>
      </c>
    </row>
    <row r="1240" spans="1:4" ht="13.5">
      <c r="A1240" s="1">
        <v>3120196</v>
      </c>
      <c r="B1240" s="1" t="s">
        <v>2258</v>
      </c>
      <c r="C1240" s="1" t="s">
        <v>5503</v>
      </c>
      <c r="D1240" s="1" t="s">
        <v>3982</v>
      </c>
    </row>
    <row r="1241" spans="1:4" ht="13.5">
      <c r="A1241" s="2">
        <v>3121280</v>
      </c>
      <c r="B1241" s="2" t="s">
        <v>2258</v>
      </c>
      <c r="C1241" s="2" t="s">
        <v>4478</v>
      </c>
      <c r="D1241" s="2" t="s">
        <v>4479</v>
      </c>
    </row>
    <row r="1242" spans="1:4" ht="13.5">
      <c r="A1242" s="1">
        <v>3124022</v>
      </c>
      <c r="B1242" s="1" t="s">
        <v>2258</v>
      </c>
      <c r="C1242" s="1" t="s">
        <v>208</v>
      </c>
      <c r="D1242" s="1" t="s">
        <v>7258</v>
      </c>
    </row>
    <row r="1243" spans="1:4" ht="13.5">
      <c r="A1243" s="2">
        <v>3210609</v>
      </c>
      <c r="B1243" s="2" t="s">
        <v>2258</v>
      </c>
      <c r="C1243" s="2" t="s">
        <v>4744</v>
      </c>
      <c r="D1243" s="2" t="s">
        <v>7617</v>
      </c>
    </row>
    <row r="1244" spans="1:4" ht="13.5">
      <c r="A1244" s="1">
        <v>3211260</v>
      </c>
      <c r="B1244" s="1" t="s">
        <v>2258</v>
      </c>
      <c r="C1244" s="1" t="s">
        <v>2534</v>
      </c>
      <c r="D1244" s="1" t="s">
        <v>4154</v>
      </c>
    </row>
    <row r="1245" spans="1:4" ht="13.5">
      <c r="A1245" s="2">
        <v>3212031</v>
      </c>
      <c r="B1245" s="2" t="s">
        <v>2258</v>
      </c>
      <c r="C1245" s="2" t="s">
        <v>2824</v>
      </c>
      <c r="D1245" s="2" t="s">
        <v>2572</v>
      </c>
    </row>
    <row r="1246" spans="1:4" ht="13.5">
      <c r="A1246" s="1">
        <v>3212476</v>
      </c>
      <c r="B1246" s="1" t="s">
        <v>2258</v>
      </c>
      <c r="C1246" s="1" t="s">
        <v>4731</v>
      </c>
      <c r="D1246" s="1" t="s">
        <v>2572</v>
      </c>
    </row>
    <row r="1247" spans="1:4" ht="13.5">
      <c r="A1247" s="2">
        <v>3504546</v>
      </c>
      <c r="B1247" s="2" t="s">
        <v>2258</v>
      </c>
      <c r="C1247" s="2" t="s">
        <v>7592</v>
      </c>
      <c r="D1247" s="2" t="s">
        <v>1405</v>
      </c>
    </row>
    <row r="1248" spans="1:4" ht="13.5">
      <c r="A1248" s="1">
        <v>3504741</v>
      </c>
      <c r="B1248" s="1" t="s">
        <v>2258</v>
      </c>
      <c r="C1248" s="1" t="s">
        <v>7406</v>
      </c>
      <c r="D1248" s="1" t="s">
        <v>7691</v>
      </c>
    </row>
    <row r="1249" spans="1:4" ht="13.5">
      <c r="A1249" s="2">
        <v>3211945</v>
      </c>
      <c r="B1249" s="2" t="s">
        <v>2259</v>
      </c>
      <c r="C1249" s="2" t="s">
        <v>2886</v>
      </c>
      <c r="D1249" s="2" t="s">
        <v>4154</v>
      </c>
    </row>
    <row r="1250" spans="1:4" ht="13.5">
      <c r="A1250" s="1">
        <v>3212011</v>
      </c>
      <c r="B1250" s="1" t="s">
        <v>2259</v>
      </c>
      <c r="C1250" s="1" t="s">
        <v>4556</v>
      </c>
      <c r="D1250" s="1" t="s">
        <v>6446</v>
      </c>
    </row>
    <row r="1251" spans="1:4" ht="13.5">
      <c r="A1251" s="2">
        <v>3119331</v>
      </c>
      <c r="B1251" s="2" t="s">
        <v>2259</v>
      </c>
      <c r="C1251" s="2" t="s">
        <v>3769</v>
      </c>
      <c r="D1251" s="2" t="s">
        <v>1087</v>
      </c>
    </row>
    <row r="1252" spans="1:4" ht="13.5">
      <c r="A1252" s="1">
        <v>3702488</v>
      </c>
      <c r="B1252" s="1" t="s">
        <v>2259</v>
      </c>
      <c r="C1252" s="1" t="s">
        <v>5502</v>
      </c>
      <c r="D1252" s="1" t="s">
        <v>7658</v>
      </c>
    </row>
    <row r="1253" spans="1:4" ht="13.5">
      <c r="A1253" s="2">
        <v>3122183</v>
      </c>
      <c r="B1253" s="2" t="s">
        <v>2259</v>
      </c>
      <c r="C1253" s="2" t="s">
        <v>2802</v>
      </c>
      <c r="D1253" s="2" t="s">
        <v>4817</v>
      </c>
    </row>
    <row r="1254" spans="1:4" ht="13.5">
      <c r="A1254" s="1">
        <v>3123038</v>
      </c>
      <c r="B1254" s="1" t="s">
        <v>2259</v>
      </c>
      <c r="C1254" s="1" t="s">
        <v>7542</v>
      </c>
      <c r="D1254" s="1" t="s">
        <v>3846</v>
      </c>
    </row>
    <row r="1255" spans="1:4" ht="13.5">
      <c r="A1255" s="2">
        <v>3211902</v>
      </c>
      <c r="B1255" s="2" t="s">
        <v>280</v>
      </c>
      <c r="C1255" s="2" t="s">
        <v>4388</v>
      </c>
      <c r="D1255" s="2" t="s">
        <v>1725</v>
      </c>
    </row>
    <row r="1256" spans="1:4" ht="13.5">
      <c r="A1256" s="1">
        <v>3211903</v>
      </c>
      <c r="B1256" s="1" t="s">
        <v>280</v>
      </c>
      <c r="C1256" s="1" t="s">
        <v>4759</v>
      </c>
      <c r="D1256" s="1" t="s">
        <v>1725</v>
      </c>
    </row>
    <row r="1257" spans="1:4" ht="13.5">
      <c r="A1257" s="2">
        <v>3416080</v>
      </c>
      <c r="B1257" s="2" t="s">
        <v>280</v>
      </c>
      <c r="C1257" s="2" t="s">
        <v>217</v>
      </c>
      <c r="D1257" s="2" t="s">
        <v>7640</v>
      </c>
    </row>
    <row r="1258" spans="1:4" ht="13.5">
      <c r="A1258" s="1">
        <v>3503818</v>
      </c>
      <c r="B1258" s="1" t="s">
        <v>280</v>
      </c>
      <c r="C1258" s="1" t="s">
        <v>5526</v>
      </c>
      <c r="D1258" s="1" t="s">
        <v>6692</v>
      </c>
    </row>
    <row r="1259" spans="1:4" ht="13.5">
      <c r="A1259" s="2">
        <v>3123975</v>
      </c>
      <c r="B1259" s="2" t="s">
        <v>280</v>
      </c>
      <c r="C1259" s="2" t="s">
        <v>7153</v>
      </c>
      <c r="D1259" s="2" t="s">
        <v>7645</v>
      </c>
    </row>
    <row r="1260" spans="1:4" ht="13.5">
      <c r="A1260" s="1">
        <v>3210459</v>
      </c>
      <c r="B1260" s="1" t="s">
        <v>280</v>
      </c>
      <c r="C1260" s="1" t="s">
        <v>5523</v>
      </c>
      <c r="D1260" s="1" t="s">
        <v>7020</v>
      </c>
    </row>
    <row r="1261" spans="1:4" ht="13.5">
      <c r="A1261" s="2">
        <v>3416932</v>
      </c>
      <c r="B1261" s="2" t="s">
        <v>1047</v>
      </c>
      <c r="C1261" s="2" t="s">
        <v>2260</v>
      </c>
      <c r="D1261" s="2" t="s">
        <v>6974</v>
      </c>
    </row>
    <row r="1262" spans="1:4" ht="13.5">
      <c r="A1262" s="1">
        <v>3417046</v>
      </c>
      <c r="B1262" s="1" t="s">
        <v>1047</v>
      </c>
      <c r="C1262" s="1" t="s">
        <v>1692</v>
      </c>
      <c r="D1262" s="1" t="s">
        <v>6974</v>
      </c>
    </row>
    <row r="1263" spans="1:4" ht="13.5">
      <c r="A1263" s="2">
        <v>3416352</v>
      </c>
      <c r="B1263" s="2" t="s">
        <v>1047</v>
      </c>
      <c r="C1263" s="2" t="s">
        <v>2081</v>
      </c>
      <c r="D1263" s="2" t="s">
        <v>4067</v>
      </c>
    </row>
    <row r="1264" spans="1:4" ht="13.5">
      <c r="A1264" s="1">
        <v>3123731</v>
      </c>
      <c r="B1264" s="1" t="s">
        <v>1047</v>
      </c>
      <c r="C1264" s="1" t="s">
        <v>5408</v>
      </c>
      <c r="D1264" s="1" t="s">
        <v>7733</v>
      </c>
    </row>
    <row r="1265" spans="1:4" ht="13.5">
      <c r="A1265" s="2">
        <v>3210683</v>
      </c>
      <c r="B1265" s="2" t="s">
        <v>1047</v>
      </c>
      <c r="C1265" s="2" t="s">
        <v>2001</v>
      </c>
      <c r="D1265" s="2" t="s">
        <v>7020</v>
      </c>
    </row>
    <row r="1266" spans="1:4" ht="13.5">
      <c r="A1266" s="1">
        <v>3211770</v>
      </c>
      <c r="B1266" s="1" t="s">
        <v>1047</v>
      </c>
      <c r="C1266" s="1" t="s">
        <v>7069</v>
      </c>
      <c r="D1266" s="1" t="s">
        <v>2558</v>
      </c>
    </row>
    <row r="1267" spans="1:4" ht="13.5">
      <c r="A1267" s="2">
        <v>3413883</v>
      </c>
      <c r="B1267" s="2" t="s">
        <v>1047</v>
      </c>
      <c r="C1267" s="2" t="s">
        <v>6955</v>
      </c>
      <c r="D1267" s="2" t="s">
        <v>6974</v>
      </c>
    </row>
    <row r="1268" spans="1:4" ht="13.5">
      <c r="A1268" s="1">
        <v>3416492</v>
      </c>
      <c r="B1268" s="1" t="s">
        <v>1047</v>
      </c>
      <c r="C1268" s="1" t="s">
        <v>1420</v>
      </c>
      <c r="D1268" s="1" t="s">
        <v>6974</v>
      </c>
    </row>
    <row r="1269" spans="1:4" ht="13.5">
      <c r="A1269" s="2">
        <v>3416553</v>
      </c>
      <c r="B1269" s="2" t="s">
        <v>1047</v>
      </c>
      <c r="C1269" s="2" t="s">
        <v>736</v>
      </c>
      <c r="D1269" s="2" t="s">
        <v>7660</v>
      </c>
    </row>
    <row r="1270" spans="1:4" ht="13.5">
      <c r="A1270" s="1">
        <v>3416615</v>
      </c>
      <c r="B1270" s="1" t="s">
        <v>1047</v>
      </c>
      <c r="C1270" s="1" t="s">
        <v>4551</v>
      </c>
      <c r="D1270" s="1" t="s">
        <v>6946</v>
      </c>
    </row>
    <row r="1271" spans="1:4" ht="13.5">
      <c r="A1271" s="2">
        <v>3416618</v>
      </c>
      <c r="B1271" s="2" t="s">
        <v>1047</v>
      </c>
      <c r="C1271" s="2" t="s">
        <v>4566</v>
      </c>
      <c r="D1271" s="2" t="s">
        <v>6946</v>
      </c>
    </row>
    <row r="1272" spans="1:4" ht="13.5">
      <c r="A1272" s="1">
        <v>3416630</v>
      </c>
      <c r="B1272" s="1" t="s">
        <v>1047</v>
      </c>
      <c r="C1272" s="1" t="s">
        <v>6452</v>
      </c>
      <c r="D1272" s="1" t="s">
        <v>4067</v>
      </c>
    </row>
    <row r="1273" spans="1:4" ht="13.5">
      <c r="A1273" s="2">
        <v>3416692</v>
      </c>
      <c r="B1273" s="2" t="s">
        <v>1047</v>
      </c>
      <c r="C1273" s="2" t="s">
        <v>7085</v>
      </c>
      <c r="D1273" s="2" t="s">
        <v>7740</v>
      </c>
    </row>
    <row r="1274" spans="1:4" ht="13.5">
      <c r="A1274" s="1">
        <v>3416704</v>
      </c>
      <c r="B1274" s="1" t="s">
        <v>1047</v>
      </c>
      <c r="C1274" s="1" t="s">
        <v>7086</v>
      </c>
      <c r="D1274" s="1" t="s">
        <v>7740</v>
      </c>
    </row>
    <row r="1275" spans="1:4" ht="13.5">
      <c r="A1275" s="2">
        <v>3121914</v>
      </c>
      <c r="B1275" s="2" t="s">
        <v>2261</v>
      </c>
      <c r="C1275" s="2" t="s">
        <v>3576</v>
      </c>
      <c r="D1275" s="2" t="s">
        <v>1604</v>
      </c>
    </row>
    <row r="1276" spans="1:4" ht="13.5">
      <c r="A1276" s="1">
        <v>3123040</v>
      </c>
      <c r="B1276" s="1" t="s">
        <v>2261</v>
      </c>
      <c r="C1276" s="1" t="s">
        <v>979</v>
      </c>
      <c r="D1276" s="1" t="s">
        <v>3846</v>
      </c>
    </row>
    <row r="1277" spans="1:4" ht="13.5">
      <c r="A1277" s="2">
        <v>3124100</v>
      </c>
      <c r="B1277" s="2" t="s">
        <v>2261</v>
      </c>
      <c r="C1277" s="2" t="s">
        <v>1649</v>
      </c>
      <c r="D1277" s="2" t="s">
        <v>4000</v>
      </c>
    </row>
    <row r="1278" spans="1:4" ht="13.5">
      <c r="A1278" s="1">
        <v>3124275</v>
      </c>
      <c r="B1278" s="1" t="s">
        <v>2261</v>
      </c>
      <c r="C1278" s="1" t="s">
        <v>1700</v>
      </c>
      <c r="D1278" s="1" t="s">
        <v>1604</v>
      </c>
    </row>
    <row r="1279" spans="1:4" ht="13.5">
      <c r="A1279" s="2">
        <v>3312013</v>
      </c>
      <c r="B1279" s="2" t="s">
        <v>2261</v>
      </c>
      <c r="C1279" s="2" t="s">
        <v>1708</v>
      </c>
      <c r="D1279" s="2" t="s">
        <v>3906</v>
      </c>
    </row>
    <row r="1280" spans="1:4" ht="13.5">
      <c r="A1280" s="1">
        <v>3312037</v>
      </c>
      <c r="B1280" s="1" t="s">
        <v>2261</v>
      </c>
      <c r="C1280" s="1" t="s">
        <v>207</v>
      </c>
      <c r="D1280" s="1" t="s">
        <v>3906</v>
      </c>
    </row>
    <row r="1281" spans="1:4" ht="13.5">
      <c r="A1281" s="2">
        <v>3312277</v>
      </c>
      <c r="B1281" s="2" t="s">
        <v>2262</v>
      </c>
      <c r="C1281" s="2" t="s">
        <v>7422</v>
      </c>
      <c r="D1281" s="2" t="s">
        <v>2562</v>
      </c>
    </row>
    <row r="1282" spans="1:4" ht="13.5">
      <c r="A1282" s="1">
        <v>3118513</v>
      </c>
      <c r="B1282" s="1" t="s">
        <v>2262</v>
      </c>
      <c r="C1282" s="1" t="s">
        <v>4657</v>
      </c>
      <c r="D1282" s="1" t="s">
        <v>4658</v>
      </c>
    </row>
    <row r="1283" spans="1:4" ht="13.5">
      <c r="A1283" s="2">
        <v>3119786</v>
      </c>
      <c r="B1283" s="2" t="s">
        <v>2262</v>
      </c>
      <c r="C1283" s="2" t="s">
        <v>218</v>
      </c>
      <c r="D1283" s="2" t="s">
        <v>3026</v>
      </c>
    </row>
    <row r="1284" spans="1:4" ht="13.5">
      <c r="A1284" s="1">
        <v>3119790</v>
      </c>
      <c r="B1284" s="1" t="s">
        <v>2262</v>
      </c>
      <c r="C1284" s="1" t="s">
        <v>4033</v>
      </c>
      <c r="D1284" s="1" t="s">
        <v>4028</v>
      </c>
    </row>
    <row r="1285" spans="1:4" ht="13.5">
      <c r="A1285" s="2">
        <v>3121576</v>
      </c>
      <c r="B1285" s="2" t="s">
        <v>2262</v>
      </c>
      <c r="C1285" s="2" t="s">
        <v>1895</v>
      </c>
      <c r="D1285" s="2" t="s">
        <v>790</v>
      </c>
    </row>
    <row r="1286" spans="1:4" ht="13.5">
      <c r="A1286" s="1">
        <v>3121706</v>
      </c>
      <c r="B1286" s="1" t="s">
        <v>2262</v>
      </c>
      <c r="C1286" s="1" t="s">
        <v>2546</v>
      </c>
      <c r="D1286" s="1" t="s">
        <v>7679</v>
      </c>
    </row>
    <row r="1287" spans="1:4" ht="13.5">
      <c r="A1287" s="2">
        <v>3121891</v>
      </c>
      <c r="B1287" s="2" t="s">
        <v>2262</v>
      </c>
      <c r="C1287" s="2" t="s">
        <v>944</v>
      </c>
      <c r="D1287" s="2" t="s">
        <v>5711</v>
      </c>
    </row>
    <row r="1288" spans="1:4" ht="13.5">
      <c r="A1288" s="1">
        <v>3121964</v>
      </c>
      <c r="B1288" s="1" t="s">
        <v>2262</v>
      </c>
      <c r="C1288" s="1" t="s">
        <v>615</v>
      </c>
      <c r="D1288" s="1" t="s">
        <v>790</v>
      </c>
    </row>
    <row r="1289" spans="1:4" ht="13.5">
      <c r="A1289" s="2">
        <v>3209163</v>
      </c>
      <c r="B1289" s="2" t="s">
        <v>2262</v>
      </c>
      <c r="C1289" s="2" t="s">
        <v>7239</v>
      </c>
      <c r="D1289" s="2" t="s">
        <v>7240</v>
      </c>
    </row>
    <row r="1290" spans="1:4" ht="13.5">
      <c r="A1290" s="1">
        <v>3210837</v>
      </c>
      <c r="B1290" s="1" t="s">
        <v>2262</v>
      </c>
      <c r="C1290" s="1" t="s">
        <v>991</v>
      </c>
      <c r="D1290" s="1" t="s">
        <v>5696</v>
      </c>
    </row>
    <row r="1291" spans="1:4" ht="13.5">
      <c r="A1291" s="2">
        <v>3210856</v>
      </c>
      <c r="B1291" s="2" t="s">
        <v>2262</v>
      </c>
      <c r="C1291" s="2" t="s">
        <v>7102</v>
      </c>
      <c r="D1291" s="2" t="s">
        <v>5696</v>
      </c>
    </row>
    <row r="1292" spans="1:4" ht="13.5">
      <c r="A1292" s="1">
        <v>3211352</v>
      </c>
      <c r="B1292" s="1" t="s">
        <v>2262</v>
      </c>
      <c r="C1292" s="1" t="s">
        <v>7232</v>
      </c>
      <c r="D1292" s="1" t="s">
        <v>6446</v>
      </c>
    </row>
    <row r="1293" spans="1:4" ht="13.5">
      <c r="A1293" s="2">
        <v>3211615</v>
      </c>
      <c r="B1293" s="2" t="s">
        <v>2262</v>
      </c>
      <c r="C1293" s="2" t="s">
        <v>5779</v>
      </c>
      <c r="D1293" s="2" t="s">
        <v>3000</v>
      </c>
    </row>
    <row r="1294" spans="1:4" ht="13.5">
      <c r="A1294" s="1">
        <v>3212106</v>
      </c>
      <c r="B1294" s="1" t="s">
        <v>2262</v>
      </c>
      <c r="C1294" s="1" t="s">
        <v>6632</v>
      </c>
      <c r="D1294" s="1" t="s">
        <v>4013</v>
      </c>
    </row>
    <row r="1295" spans="1:4" ht="13.5">
      <c r="A1295" s="2">
        <v>3212350</v>
      </c>
      <c r="B1295" s="2" t="s">
        <v>2262</v>
      </c>
      <c r="C1295" s="2" t="s">
        <v>1651</v>
      </c>
      <c r="D1295" s="2" t="s">
        <v>4727</v>
      </c>
    </row>
    <row r="1296" spans="1:4" ht="13.5">
      <c r="A1296" s="1">
        <v>3212443</v>
      </c>
      <c r="B1296" s="1" t="s">
        <v>2262</v>
      </c>
      <c r="C1296" s="1" t="s">
        <v>742</v>
      </c>
      <c r="D1296" s="1" t="s">
        <v>2589</v>
      </c>
    </row>
    <row r="1297" spans="1:4" ht="13.5">
      <c r="A1297" s="2">
        <v>3311014</v>
      </c>
      <c r="B1297" s="2" t="s">
        <v>2262</v>
      </c>
      <c r="C1297" s="2" t="s">
        <v>7522</v>
      </c>
      <c r="D1297" s="2" t="s">
        <v>2817</v>
      </c>
    </row>
    <row r="1298" spans="1:4" ht="13.5">
      <c r="A1298" s="1">
        <v>3311375</v>
      </c>
      <c r="B1298" s="1" t="s">
        <v>2262</v>
      </c>
      <c r="C1298" s="1" t="s">
        <v>1831</v>
      </c>
      <c r="D1298" s="1" t="s">
        <v>2803</v>
      </c>
    </row>
    <row r="1299" spans="1:4" ht="13.5">
      <c r="A1299" s="2">
        <v>3311563</v>
      </c>
      <c r="B1299" s="2" t="s">
        <v>2262</v>
      </c>
      <c r="C1299" s="2" t="s">
        <v>6970</v>
      </c>
      <c r="D1299" s="2" t="s">
        <v>224</v>
      </c>
    </row>
    <row r="1300" spans="1:4" ht="13.5">
      <c r="A1300" s="1">
        <v>3311680</v>
      </c>
      <c r="B1300" s="1" t="s">
        <v>2262</v>
      </c>
      <c r="C1300" s="1" t="s">
        <v>3880</v>
      </c>
      <c r="D1300" s="1" t="s">
        <v>3881</v>
      </c>
    </row>
    <row r="1301" spans="1:4" ht="13.5">
      <c r="A1301" s="2">
        <v>3312095</v>
      </c>
      <c r="B1301" s="2" t="s">
        <v>2262</v>
      </c>
      <c r="C1301" s="2" t="s">
        <v>7129</v>
      </c>
      <c r="D1301" s="2" t="s">
        <v>2562</v>
      </c>
    </row>
    <row r="1302" spans="1:4" ht="13.5">
      <c r="A1302" s="1">
        <v>3312357</v>
      </c>
      <c r="B1302" s="1" t="s">
        <v>2262</v>
      </c>
      <c r="C1302" s="1" t="s">
        <v>226</v>
      </c>
      <c r="D1302" s="1" t="s">
        <v>2803</v>
      </c>
    </row>
    <row r="1303" spans="1:4" ht="13.5">
      <c r="A1303" s="2">
        <v>3312365</v>
      </c>
      <c r="B1303" s="2" t="s">
        <v>2262</v>
      </c>
      <c r="C1303" s="2" t="s">
        <v>1633</v>
      </c>
      <c r="D1303" s="2" t="s">
        <v>1634</v>
      </c>
    </row>
    <row r="1304" spans="1:4" ht="13.5">
      <c r="A1304" s="1">
        <v>3412341</v>
      </c>
      <c r="B1304" s="1" t="s">
        <v>2262</v>
      </c>
      <c r="C1304" s="1" t="s">
        <v>2718</v>
      </c>
      <c r="D1304" s="1" t="s">
        <v>5715</v>
      </c>
    </row>
    <row r="1305" spans="1:4" ht="13.5">
      <c r="A1305" s="2">
        <v>3414277</v>
      </c>
      <c r="B1305" s="2" t="s">
        <v>2262</v>
      </c>
      <c r="C1305" s="2" t="s">
        <v>5504</v>
      </c>
      <c r="D1305" s="2" t="s">
        <v>4655</v>
      </c>
    </row>
    <row r="1306" spans="1:4" ht="13.5">
      <c r="A1306" s="1">
        <v>3416355</v>
      </c>
      <c r="B1306" s="1" t="s">
        <v>2262</v>
      </c>
      <c r="C1306" s="1" t="s">
        <v>725</v>
      </c>
      <c r="D1306" s="1" t="s">
        <v>726</v>
      </c>
    </row>
    <row r="1307" spans="1:4" ht="13.5">
      <c r="A1307" s="2">
        <v>3416595</v>
      </c>
      <c r="B1307" s="2" t="s">
        <v>2262</v>
      </c>
      <c r="C1307" s="2" t="s">
        <v>557</v>
      </c>
      <c r="D1307" s="2" t="s">
        <v>726</v>
      </c>
    </row>
    <row r="1308" spans="1:4" ht="13.5">
      <c r="A1308" s="1">
        <v>3416664</v>
      </c>
      <c r="B1308" s="1" t="s">
        <v>2262</v>
      </c>
      <c r="C1308" s="1" t="s">
        <v>7096</v>
      </c>
      <c r="D1308" s="1" t="s">
        <v>739</v>
      </c>
    </row>
    <row r="1309" spans="1:4" ht="13.5">
      <c r="A1309" s="2">
        <v>3416667</v>
      </c>
      <c r="B1309" s="2" t="s">
        <v>2262</v>
      </c>
      <c r="C1309" s="2" t="s">
        <v>4436</v>
      </c>
      <c r="D1309" s="2" t="s">
        <v>739</v>
      </c>
    </row>
    <row r="1310" spans="1:4" ht="13.5">
      <c r="A1310" s="1">
        <v>3602458</v>
      </c>
      <c r="B1310" s="1" t="s">
        <v>2262</v>
      </c>
      <c r="C1310" s="1" t="s">
        <v>6503</v>
      </c>
      <c r="D1310" s="1" t="s">
        <v>7011</v>
      </c>
    </row>
    <row r="1311" spans="1:4" ht="13.5">
      <c r="A1311" s="2">
        <v>3602465</v>
      </c>
      <c r="B1311" s="2" t="s">
        <v>2262</v>
      </c>
      <c r="C1311" s="2" t="s">
        <v>1623</v>
      </c>
      <c r="D1311" s="2" t="s">
        <v>670</v>
      </c>
    </row>
    <row r="1312" spans="1:4" ht="13.5">
      <c r="A1312" s="1">
        <v>3603862</v>
      </c>
      <c r="B1312" s="1" t="s">
        <v>2262</v>
      </c>
      <c r="C1312" s="1" t="s">
        <v>2263</v>
      </c>
      <c r="D1312" s="1" t="s">
        <v>5555</v>
      </c>
    </row>
    <row r="1313" spans="1:4" ht="13.5">
      <c r="A1313" s="2">
        <v>3603864</v>
      </c>
      <c r="B1313" s="2" t="s">
        <v>2262</v>
      </c>
      <c r="C1313" s="2" t="s">
        <v>2264</v>
      </c>
      <c r="D1313" s="2" t="s">
        <v>5555</v>
      </c>
    </row>
    <row r="1314" spans="1:4" ht="13.5">
      <c r="A1314" s="1">
        <v>3603866</v>
      </c>
      <c r="B1314" s="1" t="s">
        <v>2262</v>
      </c>
      <c r="C1314" s="1" t="s">
        <v>1689</v>
      </c>
      <c r="D1314" s="1" t="s">
        <v>5555</v>
      </c>
    </row>
    <row r="1315" spans="1:4" ht="13.5">
      <c r="A1315" s="2">
        <v>3603875</v>
      </c>
      <c r="B1315" s="2" t="s">
        <v>2262</v>
      </c>
      <c r="C1315" s="2" t="s">
        <v>2265</v>
      </c>
      <c r="D1315" s="2" t="s">
        <v>5555</v>
      </c>
    </row>
    <row r="1316" spans="1:4" ht="13.5">
      <c r="A1316" s="1">
        <v>3801870</v>
      </c>
      <c r="B1316" s="1" t="s">
        <v>2262</v>
      </c>
      <c r="C1316" s="1" t="s">
        <v>4131</v>
      </c>
      <c r="D1316" s="1" t="s">
        <v>5712</v>
      </c>
    </row>
    <row r="1317" spans="1:4" ht="13.5">
      <c r="A1317" s="2">
        <v>3504644</v>
      </c>
      <c r="B1317" s="2" t="s">
        <v>2266</v>
      </c>
      <c r="C1317" s="2" t="s">
        <v>4686</v>
      </c>
      <c r="D1317" s="2" t="s">
        <v>1067</v>
      </c>
    </row>
    <row r="1318" spans="1:4" ht="13.5">
      <c r="A1318" s="1">
        <v>3122532</v>
      </c>
      <c r="B1318" s="1" t="s">
        <v>2266</v>
      </c>
      <c r="C1318" s="1" t="s">
        <v>7124</v>
      </c>
      <c r="D1318" s="1" t="s">
        <v>4028</v>
      </c>
    </row>
    <row r="1319" spans="1:4" ht="13.5">
      <c r="A1319" s="2">
        <v>3123924</v>
      </c>
      <c r="B1319" s="2" t="s">
        <v>2266</v>
      </c>
      <c r="C1319" s="2" t="s">
        <v>7152</v>
      </c>
      <c r="D1319" s="2" t="s">
        <v>7733</v>
      </c>
    </row>
    <row r="1320" spans="1:4" ht="13.5">
      <c r="A1320" s="1">
        <v>3503313</v>
      </c>
      <c r="B1320" s="1" t="s">
        <v>2266</v>
      </c>
      <c r="C1320" s="1" t="s">
        <v>5491</v>
      </c>
      <c r="D1320" s="1" t="s">
        <v>1405</v>
      </c>
    </row>
    <row r="1321" spans="1:4" ht="13.5">
      <c r="A1321" s="2">
        <v>3415607</v>
      </c>
      <c r="B1321" s="2" t="s">
        <v>2267</v>
      </c>
      <c r="C1321" s="2" t="s">
        <v>2747</v>
      </c>
      <c r="D1321" s="2" t="s">
        <v>2106</v>
      </c>
    </row>
    <row r="1322" spans="1:4" ht="13.5">
      <c r="A1322" s="1">
        <v>3415643</v>
      </c>
      <c r="B1322" s="1" t="s">
        <v>2267</v>
      </c>
      <c r="C1322" s="1" t="s">
        <v>7465</v>
      </c>
      <c r="D1322" s="1" t="s">
        <v>2106</v>
      </c>
    </row>
    <row r="1323" spans="1:4" ht="13.5">
      <c r="A1323" s="2">
        <v>3416367</v>
      </c>
      <c r="B1323" s="2" t="s">
        <v>2267</v>
      </c>
      <c r="C1323" s="2" t="s">
        <v>436</v>
      </c>
      <c r="D1323" s="2" t="s">
        <v>3913</v>
      </c>
    </row>
    <row r="1324" spans="1:4" ht="13.5">
      <c r="A1324" s="1">
        <v>3416372</v>
      </c>
      <c r="B1324" s="1" t="s">
        <v>2267</v>
      </c>
      <c r="C1324" s="1" t="s">
        <v>7142</v>
      </c>
      <c r="D1324" s="1" t="s">
        <v>3913</v>
      </c>
    </row>
    <row r="1325" spans="1:4" ht="13.5">
      <c r="A1325" s="2">
        <v>3504516</v>
      </c>
      <c r="B1325" s="2" t="s">
        <v>2267</v>
      </c>
      <c r="C1325" s="2" t="s">
        <v>2121</v>
      </c>
      <c r="D1325" s="2" t="s">
        <v>3117</v>
      </c>
    </row>
    <row r="1326" spans="1:4" ht="13.5">
      <c r="A1326" s="1">
        <v>3603160</v>
      </c>
      <c r="B1326" s="1" t="s">
        <v>2267</v>
      </c>
      <c r="C1326" s="1" t="s">
        <v>669</v>
      </c>
      <c r="D1326" s="1" t="s">
        <v>670</v>
      </c>
    </row>
    <row r="1327" spans="1:4" ht="13.5">
      <c r="A1327" s="2">
        <v>3603389</v>
      </c>
      <c r="B1327" s="2" t="s">
        <v>2267</v>
      </c>
      <c r="C1327" s="2" t="s">
        <v>1755</v>
      </c>
      <c r="D1327" s="2" t="s">
        <v>2043</v>
      </c>
    </row>
    <row r="1328" spans="1:4" ht="13.5">
      <c r="A1328" s="1">
        <v>3122554</v>
      </c>
      <c r="B1328" s="1" t="s">
        <v>2267</v>
      </c>
      <c r="C1328" s="1" t="s">
        <v>802</v>
      </c>
      <c r="D1328" s="1" t="s">
        <v>3098</v>
      </c>
    </row>
    <row r="1329" spans="1:4" ht="13.5">
      <c r="A1329" s="2">
        <v>3802829</v>
      </c>
      <c r="B1329" s="2" t="s">
        <v>2267</v>
      </c>
      <c r="C1329" s="2" t="s">
        <v>4836</v>
      </c>
      <c r="D1329" s="2" t="s">
        <v>7298</v>
      </c>
    </row>
    <row r="1330" spans="1:4" ht="13.5">
      <c r="A1330" s="1">
        <v>3123455</v>
      </c>
      <c r="B1330" s="1" t="s">
        <v>2267</v>
      </c>
      <c r="C1330" s="1" t="s">
        <v>567</v>
      </c>
      <c r="D1330" s="1" t="s">
        <v>7710</v>
      </c>
    </row>
    <row r="1331" spans="1:4" ht="13.5">
      <c r="A1331" s="2">
        <v>3123833</v>
      </c>
      <c r="B1331" s="2" t="s">
        <v>2267</v>
      </c>
      <c r="C1331" s="2" t="s">
        <v>5321</v>
      </c>
      <c r="D1331" s="2" t="s">
        <v>3098</v>
      </c>
    </row>
    <row r="1332" spans="1:4" ht="13.5">
      <c r="A1332" s="1">
        <v>3312088</v>
      </c>
      <c r="B1332" s="1" t="s">
        <v>2267</v>
      </c>
      <c r="C1332" s="1" t="s">
        <v>6951</v>
      </c>
      <c r="D1332" s="1" t="s">
        <v>2582</v>
      </c>
    </row>
    <row r="1333" spans="1:4" ht="13.5">
      <c r="A1333" s="2">
        <v>3311856</v>
      </c>
      <c r="B1333" s="2" t="s">
        <v>7530</v>
      </c>
      <c r="C1333" s="2" t="s">
        <v>2899</v>
      </c>
      <c r="D1333" s="2" t="s">
        <v>1074</v>
      </c>
    </row>
    <row r="1334" spans="1:4" ht="13.5">
      <c r="A1334" s="1">
        <v>3121806</v>
      </c>
      <c r="B1334" s="1" t="s">
        <v>7530</v>
      </c>
      <c r="C1334" s="1" t="s">
        <v>2033</v>
      </c>
      <c r="D1334" s="1" t="s">
        <v>3098</v>
      </c>
    </row>
    <row r="1335" spans="1:4" ht="13.5">
      <c r="A1335" s="2">
        <v>3123716</v>
      </c>
      <c r="B1335" s="2" t="s">
        <v>7530</v>
      </c>
      <c r="C1335" s="2" t="s">
        <v>3586</v>
      </c>
      <c r="D1335" s="2" t="s">
        <v>3098</v>
      </c>
    </row>
    <row r="1336" spans="1:4" ht="13.5">
      <c r="A1336" s="1">
        <v>3210323</v>
      </c>
      <c r="B1336" s="1" t="s">
        <v>7530</v>
      </c>
      <c r="C1336" s="1" t="s">
        <v>5056</v>
      </c>
      <c r="D1336" s="1" t="s">
        <v>5512</v>
      </c>
    </row>
    <row r="1337" spans="1:4" ht="13.5">
      <c r="A1337" s="2">
        <v>3311687</v>
      </c>
      <c r="B1337" s="2" t="s">
        <v>7530</v>
      </c>
      <c r="C1337" s="2" t="s">
        <v>5780</v>
      </c>
      <c r="D1337" s="2" t="s">
        <v>2789</v>
      </c>
    </row>
    <row r="1338" spans="1:4" ht="13.5">
      <c r="A1338" s="1">
        <v>3504971</v>
      </c>
      <c r="B1338" s="1" t="s">
        <v>7530</v>
      </c>
      <c r="C1338" s="1" t="s">
        <v>6695</v>
      </c>
      <c r="D1338" s="1" t="s">
        <v>6696</v>
      </c>
    </row>
    <row r="1339" spans="1:4" ht="13.5">
      <c r="A1339" s="2">
        <v>3505039</v>
      </c>
      <c r="B1339" s="2" t="s">
        <v>7530</v>
      </c>
      <c r="C1339" s="2" t="s">
        <v>6626</v>
      </c>
      <c r="D1339" s="2" t="s">
        <v>2848</v>
      </c>
    </row>
    <row r="1340" spans="1:4" ht="13.5">
      <c r="A1340" s="1">
        <v>3505043</v>
      </c>
      <c r="B1340" s="1" t="s">
        <v>7530</v>
      </c>
      <c r="C1340" s="1" t="s">
        <v>5316</v>
      </c>
      <c r="D1340" s="1" t="s">
        <v>2848</v>
      </c>
    </row>
    <row r="1341" spans="1:4" ht="13.5">
      <c r="A1341" s="2">
        <v>3505266</v>
      </c>
      <c r="B1341" s="2" t="s">
        <v>7530</v>
      </c>
      <c r="C1341" s="2" t="s">
        <v>1662</v>
      </c>
      <c r="D1341" s="2" t="s">
        <v>2068</v>
      </c>
    </row>
    <row r="1342" spans="1:4" ht="13.5">
      <c r="A1342" s="1">
        <v>3701951</v>
      </c>
      <c r="B1342" s="1" t="s">
        <v>7530</v>
      </c>
      <c r="C1342" s="1" t="s">
        <v>1739</v>
      </c>
      <c r="D1342" s="1" t="s">
        <v>5429</v>
      </c>
    </row>
    <row r="1343" spans="1:4" ht="13.5">
      <c r="A1343" s="2">
        <v>3702194</v>
      </c>
      <c r="B1343" s="2" t="s">
        <v>7530</v>
      </c>
      <c r="C1343" s="2" t="s">
        <v>5431</v>
      </c>
      <c r="D1343" s="2" t="s">
        <v>5429</v>
      </c>
    </row>
    <row r="1344" spans="1:4" ht="13.5">
      <c r="A1344" s="1">
        <v>3703119</v>
      </c>
      <c r="B1344" s="1" t="s">
        <v>7530</v>
      </c>
      <c r="C1344" s="1" t="s">
        <v>5299</v>
      </c>
      <c r="D1344" s="1" t="s">
        <v>3841</v>
      </c>
    </row>
    <row r="1345" spans="1:4" ht="13.5">
      <c r="A1345" s="2">
        <v>3802023</v>
      </c>
      <c r="B1345" s="2" t="s">
        <v>7530</v>
      </c>
      <c r="C1345" s="2" t="s">
        <v>6907</v>
      </c>
      <c r="D1345" s="2" t="s">
        <v>5712</v>
      </c>
    </row>
    <row r="1346" spans="1:4" ht="13.5">
      <c r="A1346" s="1">
        <v>3702719</v>
      </c>
      <c r="B1346" s="1" t="s">
        <v>801</v>
      </c>
      <c r="C1346" s="1" t="s">
        <v>5546</v>
      </c>
      <c r="D1346" s="1" t="s">
        <v>7658</v>
      </c>
    </row>
    <row r="1347" spans="1:4" ht="13.5">
      <c r="A1347" s="2">
        <v>3120426</v>
      </c>
      <c r="B1347" s="2" t="s">
        <v>801</v>
      </c>
      <c r="C1347" s="2" t="s">
        <v>6461</v>
      </c>
      <c r="D1347" s="2" t="s">
        <v>1611</v>
      </c>
    </row>
    <row r="1348" spans="1:4" ht="13.5">
      <c r="A1348" s="1">
        <v>3121113</v>
      </c>
      <c r="B1348" s="1" t="s">
        <v>801</v>
      </c>
      <c r="C1348" s="1" t="s">
        <v>1805</v>
      </c>
      <c r="D1348" s="1" t="s">
        <v>7648</v>
      </c>
    </row>
    <row r="1349" spans="1:4" ht="13.5">
      <c r="A1349" s="2">
        <v>3311975</v>
      </c>
      <c r="B1349" s="2" t="s">
        <v>801</v>
      </c>
      <c r="C1349" s="2" t="s">
        <v>3892</v>
      </c>
      <c r="D1349" s="2" t="s">
        <v>4881</v>
      </c>
    </row>
    <row r="1350" spans="1:4" ht="13.5">
      <c r="A1350" s="1">
        <v>3311986</v>
      </c>
      <c r="B1350" s="1" t="s">
        <v>801</v>
      </c>
      <c r="C1350" s="1" t="s">
        <v>4590</v>
      </c>
      <c r="D1350" s="1" t="s">
        <v>2386</v>
      </c>
    </row>
    <row r="1351" spans="1:4" ht="13.5">
      <c r="A1351" s="2">
        <v>3311989</v>
      </c>
      <c r="B1351" s="2" t="s">
        <v>801</v>
      </c>
      <c r="C1351" s="2" t="s">
        <v>6633</v>
      </c>
      <c r="D1351" s="2" t="s">
        <v>2386</v>
      </c>
    </row>
    <row r="1352" spans="1:4" ht="13.5">
      <c r="A1352" s="1">
        <v>3603801</v>
      </c>
      <c r="B1352" s="1" t="s">
        <v>801</v>
      </c>
      <c r="C1352" s="1" t="s">
        <v>1624</v>
      </c>
      <c r="D1352" s="1" t="s">
        <v>4772</v>
      </c>
    </row>
    <row r="1353" spans="1:4" ht="13.5">
      <c r="A1353" s="2">
        <v>3603803</v>
      </c>
      <c r="B1353" s="2" t="s">
        <v>801</v>
      </c>
      <c r="C1353" s="2" t="s">
        <v>1707</v>
      </c>
      <c r="D1353" s="2" t="s">
        <v>4772</v>
      </c>
    </row>
    <row r="1354" spans="1:4" ht="13.5">
      <c r="A1354" s="1">
        <v>3603821</v>
      </c>
      <c r="B1354" s="1" t="s">
        <v>801</v>
      </c>
      <c r="C1354" s="1" t="s">
        <v>1867</v>
      </c>
      <c r="D1354" s="1" t="s">
        <v>4772</v>
      </c>
    </row>
    <row r="1355" spans="1:4" ht="13.5">
      <c r="A1355" s="2">
        <v>3603824</v>
      </c>
      <c r="B1355" s="2" t="s">
        <v>801</v>
      </c>
      <c r="C1355" s="2" t="s">
        <v>737</v>
      </c>
      <c r="D1355" s="2" t="s">
        <v>7671</v>
      </c>
    </row>
    <row r="1356" spans="1:4" ht="13.5">
      <c r="A1356" s="1">
        <v>3119210</v>
      </c>
      <c r="B1356" s="1" t="s">
        <v>801</v>
      </c>
      <c r="C1356" s="1" t="s">
        <v>4441</v>
      </c>
      <c r="D1356" s="1" t="s">
        <v>7684</v>
      </c>
    </row>
    <row r="1357" spans="1:4" ht="13.5">
      <c r="A1357" s="2">
        <v>3211940</v>
      </c>
      <c r="B1357" s="2" t="s">
        <v>2268</v>
      </c>
      <c r="C1357" s="2" t="s">
        <v>5547</v>
      </c>
      <c r="D1357" s="2" t="s">
        <v>2926</v>
      </c>
    </row>
    <row r="1358" spans="1:4" ht="13.5">
      <c r="A1358" s="1">
        <v>3123374</v>
      </c>
      <c r="B1358" s="1" t="s">
        <v>2268</v>
      </c>
      <c r="C1358" s="1" t="s">
        <v>7567</v>
      </c>
      <c r="D1358" s="1" t="s">
        <v>7648</v>
      </c>
    </row>
    <row r="1359" spans="1:4" ht="13.5">
      <c r="A1359" s="2">
        <v>3123811</v>
      </c>
      <c r="B1359" s="2" t="s">
        <v>2268</v>
      </c>
      <c r="C1359" s="2" t="s">
        <v>4522</v>
      </c>
      <c r="D1359" s="2" t="s">
        <v>3846</v>
      </c>
    </row>
    <row r="1360" spans="1:4" ht="13.5">
      <c r="A1360" s="1">
        <v>3123815</v>
      </c>
      <c r="B1360" s="1" t="s">
        <v>2268</v>
      </c>
      <c r="C1360" s="1" t="s">
        <v>7089</v>
      </c>
      <c r="D1360" s="1" t="s">
        <v>3846</v>
      </c>
    </row>
    <row r="1361" spans="1:4" ht="13.5">
      <c r="A1361" s="2">
        <v>3124404</v>
      </c>
      <c r="B1361" s="2" t="s">
        <v>2268</v>
      </c>
      <c r="C1361" s="2" t="s">
        <v>2269</v>
      </c>
      <c r="D1361" s="2" t="s">
        <v>1424</v>
      </c>
    </row>
    <row r="1362" spans="1:4" ht="13.5">
      <c r="A1362" s="1">
        <v>3124405</v>
      </c>
      <c r="B1362" s="1" t="s">
        <v>2268</v>
      </c>
      <c r="C1362" s="1" t="s">
        <v>2270</v>
      </c>
      <c r="D1362" s="1" t="s">
        <v>1424</v>
      </c>
    </row>
    <row r="1363" spans="1:4" ht="13.5">
      <c r="A1363" s="2">
        <v>3211473</v>
      </c>
      <c r="B1363" s="2" t="s">
        <v>2268</v>
      </c>
      <c r="C1363" s="2" t="s">
        <v>7569</v>
      </c>
      <c r="D1363" s="2" t="s">
        <v>4844</v>
      </c>
    </row>
    <row r="1364" spans="1:4" ht="13.5">
      <c r="A1364" s="1">
        <v>3211835</v>
      </c>
      <c r="B1364" s="1" t="s">
        <v>2268</v>
      </c>
      <c r="C1364" s="1" t="s">
        <v>4383</v>
      </c>
      <c r="D1364" s="1" t="s">
        <v>2859</v>
      </c>
    </row>
    <row r="1365" spans="1:4" ht="13.5">
      <c r="A1365" s="2">
        <v>3212208</v>
      </c>
      <c r="B1365" s="2" t="s">
        <v>2268</v>
      </c>
      <c r="C1365" s="2" t="s">
        <v>4623</v>
      </c>
      <c r="D1365" s="2" t="s">
        <v>4846</v>
      </c>
    </row>
    <row r="1366" spans="1:4" ht="13.5">
      <c r="A1366" s="1">
        <v>3311665</v>
      </c>
      <c r="B1366" s="1" t="s">
        <v>2268</v>
      </c>
      <c r="C1366" s="1" t="s">
        <v>1167</v>
      </c>
      <c r="D1366" s="1" t="s">
        <v>298</v>
      </c>
    </row>
    <row r="1367" spans="1:4" ht="13.5">
      <c r="A1367" s="2">
        <v>3414752</v>
      </c>
      <c r="B1367" s="2" t="s">
        <v>2268</v>
      </c>
      <c r="C1367" s="2" t="s">
        <v>5513</v>
      </c>
      <c r="D1367" s="2" t="s">
        <v>2567</v>
      </c>
    </row>
    <row r="1368" spans="1:4" ht="13.5">
      <c r="A1368" s="1">
        <v>3416049</v>
      </c>
      <c r="B1368" s="1" t="s">
        <v>2268</v>
      </c>
      <c r="C1368" s="1" t="s">
        <v>4788</v>
      </c>
      <c r="D1368" s="1" t="s">
        <v>4787</v>
      </c>
    </row>
    <row r="1369" spans="1:4" ht="13.5">
      <c r="A1369" s="2">
        <v>3416930</v>
      </c>
      <c r="B1369" s="2" t="s">
        <v>2268</v>
      </c>
      <c r="C1369" s="2" t="s">
        <v>2271</v>
      </c>
      <c r="D1369" s="2" t="s">
        <v>6974</v>
      </c>
    </row>
    <row r="1370" spans="1:4" ht="13.5">
      <c r="A1370" s="1">
        <v>3416933</v>
      </c>
      <c r="B1370" s="1" t="s">
        <v>2268</v>
      </c>
      <c r="C1370" s="1" t="s">
        <v>2272</v>
      </c>
      <c r="D1370" s="1" t="s">
        <v>6974</v>
      </c>
    </row>
    <row r="1371" spans="1:4" ht="13.5">
      <c r="A1371" s="2">
        <v>3505061</v>
      </c>
      <c r="B1371" s="2" t="s">
        <v>2268</v>
      </c>
      <c r="C1371" s="2" t="s">
        <v>2755</v>
      </c>
      <c r="D1371" s="2" t="s">
        <v>6454</v>
      </c>
    </row>
    <row r="1372" spans="1:4" ht="13.5">
      <c r="A1372" s="1">
        <v>3603519</v>
      </c>
      <c r="B1372" s="1" t="s">
        <v>2268</v>
      </c>
      <c r="C1372" s="1" t="s">
        <v>700</v>
      </c>
      <c r="D1372" s="1" t="s">
        <v>6689</v>
      </c>
    </row>
    <row r="1373" spans="1:4" ht="13.5">
      <c r="A1373" s="2">
        <v>3210327</v>
      </c>
      <c r="B1373" s="2" t="s">
        <v>2273</v>
      </c>
      <c r="C1373" s="2" t="s">
        <v>4736</v>
      </c>
      <c r="D1373" s="2" t="s">
        <v>5410</v>
      </c>
    </row>
    <row r="1374" spans="1:4" ht="13.5">
      <c r="A1374" s="1">
        <v>3124386</v>
      </c>
      <c r="B1374" s="1" t="s">
        <v>2273</v>
      </c>
      <c r="C1374" s="1" t="s">
        <v>1686</v>
      </c>
      <c r="D1374" s="1" t="s">
        <v>7645</v>
      </c>
    </row>
    <row r="1375" spans="1:4" ht="13.5">
      <c r="A1375" s="2">
        <v>3210440</v>
      </c>
      <c r="B1375" s="2" t="s">
        <v>2273</v>
      </c>
      <c r="C1375" s="2" t="s">
        <v>731</v>
      </c>
      <c r="D1375" s="2" t="s">
        <v>1062</v>
      </c>
    </row>
    <row r="1376" spans="1:4" ht="13.5">
      <c r="A1376" s="1">
        <v>3310035</v>
      </c>
      <c r="B1376" s="1" t="s">
        <v>2273</v>
      </c>
      <c r="C1376" s="1" t="s">
        <v>7521</v>
      </c>
      <c r="D1376" s="1" t="s">
        <v>7728</v>
      </c>
    </row>
    <row r="1377" spans="1:4" ht="13.5">
      <c r="A1377" s="2">
        <v>3310965</v>
      </c>
      <c r="B1377" s="2" t="s">
        <v>2273</v>
      </c>
      <c r="C1377" s="2" t="s">
        <v>773</v>
      </c>
      <c r="D1377" s="2" t="s">
        <v>774</v>
      </c>
    </row>
    <row r="1378" spans="1:4" ht="13.5">
      <c r="A1378" s="1">
        <v>3311065</v>
      </c>
      <c r="B1378" s="1" t="s">
        <v>2273</v>
      </c>
      <c r="C1378" s="1" t="s">
        <v>630</v>
      </c>
      <c r="D1378" s="1" t="s">
        <v>2789</v>
      </c>
    </row>
    <row r="1379" spans="1:4" ht="13.5">
      <c r="A1379" s="2">
        <v>3311510</v>
      </c>
      <c r="B1379" s="2" t="s">
        <v>2273</v>
      </c>
      <c r="C1379" s="2" t="s">
        <v>569</v>
      </c>
      <c r="D1379" s="2" t="s">
        <v>7728</v>
      </c>
    </row>
    <row r="1380" spans="1:4" ht="13.5">
      <c r="A1380" s="1">
        <v>3312384</v>
      </c>
      <c r="B1380" s="1" t="s">
        <v>2273</v>
      </c>
      <c r="C1380" s="1" t="s">
        <v>1661</v>
      </c>
      <c r="D1380" s="1" t="s">
        <v>722</v>
      </c>
    </row>
    <row r="1381" spans="1:4" ht="13.5">
      <c r="A1381" s="2">
        <v>3312551</v>
      </c>
      <c r="B1381" s="2" t="s">
        <v>2273</v>
      </c>
      <c r="C1381" s="2" t="s">
        <v>1847</v>
      </c>
      <c r="D1381" s="2" t="s">
        <v>1848</v>
      </c>
    </row>
    <row r="1382" spans="1:4" ht="13.5">
      <c r="A1382" s="1">
        <v>3312552</v>
      </c>
      <c r="B1382" s="1" t="s">
        <v>2273</v>
      </c>
      <c r="C1382" s="1" t="s">
        <v>1849</v>
      </c>
      <c r="D1382" s="1" t="s">
        <v>1848</v>
      </c>
    </row>
    <row r="1383" spans="1:4" ht="13.5">
      <c r="A1383" s="2">
        <v>3412323</v>
      </c>
      <c r="B1383" s="2" t="s">
        <v>2273</v>
      </c>
      <c r="C1383" s="2" t="s">
        <v>317</v>
      </c>
      <c r="D1383" s="2" t="s">
        <v>318</v>
      </c>
    </row>
    <row r="1384" spans="1:4" ht="13.5">
      <c r="A1384" s="1">
        <v>3412417</v>
      </c>
      <c r="B1384" s="1" t="s">
        <v>2273</v>
      </c>
      <c r="C1384" s="1" t="s">
        <v>2051</v>
      </c>
      <c r="D1384" s="1" t="s">
        <v>697</v>
      </c>
    </row>
    <row r="1385" spans="1:4" ht="13.5">
      <c r="A1385" s="2">
        <v>3414725</v>
      </c>
      <c r="B1385" s="2" t="s">
        <v>2273</v>
      </c>
      <c r="C1385" s="2" t="s">
        <v>3788</v>
      </c>
      <c r="D1385" s="2" t="s">
        <v>2106</v>
      </c>
    </row>
    <row r="1386" spans="1:4" ht="13.5">
      <c r="A1386" s="1">
        <v>3416383</v>
      </c>
      <c r="B1386" s="1" t="s">
        <v>2273</v>
      </c>
      <c r="C1386" s="1" t="s">
        <v>7524</v>
      </c>
      <c r="D1386" s="1" t="s">
        <v>4655</v>
      </c>
    </row>
    <row r="1387" spans="1:4" ht="13.5">
      <c r="A1387" s="2">
        <v>3417072</v>
      </c>
      <c r="B1387" s="2" t="s">
        <v>2273</v>
      </c>
      <c r="C1387" s="2" t="s">
        <v>611</v>
      </c>
      <c r="D1387" s="2" t="s">
        <v>4067</v>
      </c>
    </row>
    <row r="1388" spans="1:4" ht="13.5">
      <c r="A1388" s="1">
        <v>3603775</v>
      </c>
      <c r="B1388" s="1" t="s">
        <v>2273</v>
      </c>
      <c r="C1388" s="1" t="s">
        <v>6668</v>
      </c>
      <c r="D1388" s="1" t="s">
        <v>2745</v>
      </c>
    </row>
    <row r="1389" spans="1:4" ht="13.5">
      <c r="A1389" s="2">
        <v>3702450</v>
      </c>
      <c r="B1389" s="2" t="s">
        <v>2273</v>
      </c>
      <c r="C1389" s="2" t="s">
        <v>6917</v>
      </c>
      <c r="D1389" s="2" t="s">
        <v>2569</v>
      </c>
    </row>
    <row r="1390" spans="1:4" ht="13.5">
      <c r="A1390" s="1">
        <v>3123769</v>
      </c>
      <c r="B1390" s="1" t="s">
        <v>2274</v>
      </c>
      <c r="C1390" s="1" t="s">
        <v>5228</v>
      </c>
      <c r="D1390" s="1" t="s">
        <v>464</v>
      </c>
    </row>
    <row r="1391" spans="1:4" ht="13.5">
      <c r="A1391" s="2">
        <v>3414589</v>
      </c>
      <c r="B1391" s="2" t="s">
        <v>2275</v>
      </c>
      <c r="C1391" s="2" t="s">
        <v>7430</v>
      </c>
      <c r="D1391" s="2" t="s">
        <v>2855</v>
      </c>
    </row>
    <row r="1392" spans="1:4" ht="13.5">
      <c r="A1392" s="1">
        <v>3122154</v>
      </c>
      <c r="B1392" s="1" t="s">
        <v>2275</v>
      </c>
      <c r="C1392" s="1" t="s">
        <v>5509</v>
      </c>
      <c r="D1392" s="1" t="s">
        <v>315</v>
      </c>
    </row>
    <row r="1393" spans="1:4" ht="13.5">
      <c r="A1393" s="2">
        <v>3416831</v>
      </c>
      <c r="B1393" s="2" t="s">
        <v>2275</v>
      </c>
      <c r="C1393" s="2" t="s">
        <v>7252</v>
      </c>
      <c r="D1393" s="2" t="s">
        <v>2567</v>
      </c>
    </row>
    <row r="1394" spans="1:4" ht="13.5">
      <c r="A1394" s="1">
        <v>3417183</v>
      </c>
      <c r="B1394" s="1" t="s">
        <v>2275</v>
      </c>
      <c r="C1394" s="1" t="s">
        <v>1819</v>
      </c>
      <c r="D1394" s="1" t="s">
        <v>3833</v>
      </c>
    </row>
    <row r="1395" spans="1:4" ht="13.5">
      <c r="A1395" s="2">
        <v>3417218</v>
      </c>
      <c r="B1395" s="2" t="s">
        <v>2275</v>
      </c>
      <c r="C1395" s="2" t="s">
        <v>1479</v>
      </c>
      <c r="D1395" s="2" t="s">
        <v>3833</v>
      </c>
    </row>
    <row r="1396" spans="1:4" ht="13.5">
      <c r="A1396" s="1">
        <v>3417219</v>
      </c>
      <c r="B1396" s="1" t="s">
        <v>2275</v>
      </c>
      <c r="C1396" s="1" t="s">
        <v>1801</v>
      </c>
      <c r="D1396" s="1" t="s">
        <v>3833</v>
      </c>
    </row>
    <row r="1397" spans="1:4" ht="13.5">
      <c r="A1397" s="2">
        <v>3417220</v>
      </c>
      <c r="B1397" s="2" t="s">
        <v>2275</v>
      </c>
      <c r="C1397" s="2" t="s">
        <v>26</v>
      </c>
      <c r="D1397" s="2" t="s">
        <v>3833</v>
      </c>
    </row>
    <row r="1398" spans="1:4" ht="13.5">
      <c r="A1398" s="1">
        <v>3702717</v>
      </c>
      <c r="B1398" s="1" t="s">
        <v>2275</v>
      </c>
      <c r="C1398" s="1" t="s">
        <v>4600</v>
      </c>
      <c r="D1398" s="1" t="s">
        <v>7658</v>
      </c>
    </row>
    <row r="1399" spans="1:4" ht="13.5">
      <c r="A1399" s="2">
        <v>3505044</v>
      </c>
      <c r="B1399" s="2" t="s">
        <v>2368</v>
      </c>
      <c r="C1399" s="2" t="s">
        <v>551</v>
      </c>
      <c r="D1399" s="2" t="s">
        <v>2848</v>
      </c>
    </row>
    <row r="1400" spans="1:4" ht="13.5">
      <c r="A1400" s="1">
        <v>3802025</v>
      </c>
      <c r="B1400" s="1" t="s">
        <v>2368</v>
      </c>
      <c r="C1400" s="1" t="s">
        <v>7246</v>
      </c>
      <c r="D1400" s="1" t="s">
        <v>4086</v>
      </c>
    </row>
    <row r="1401" spans="1:4" ht="13.5">
      <c r="A1401" s="2">
        <v>3311113</v>
      </c>
      <c r="B1401" s="2" t="s">
        <v>2368</v>
      </c>
      <c r="C1401" s="2" t="s">
        <v>6914</v>
      </c>
      <c r="D1401" s="2" t="s">
        <v>1074</v>
      </c>
    </row>
    <row r="1402" spans="1:4" ht="13.5">
      <c r="A1402" s="1">
        <v>3123813</v>
      </c>
      <c r="B1402" s="1" t="s">
        <v>6987</v>
      </c>
      <c r="C1402" s="1" t="s">
        <v>7446</v>
      </c>
      <c r="D1402" s="1" t="s">
        <v>3846</v>
      </c>
    </row>
    <row r="1403" spans="1:4" ht="13.5">
      <c r="A1403" s="2">
        <v>3123986</v>
      </c>
      <c r="B1403" s="2" t="s">
        <v>6987</v>
      </c>
      <c r="C1403" s="2" t="s">
        <v>1417</v>
      </c>
      <c r="D1403" s="2" t="s">
        <v>1418</v>
      </c>
    </row>
    <row r="1404" spans="1:4" ht="13.5">
      <c r="A1404" s="1">
        <v>3124329</v>
      </c>
      <c r="B1404" s="1" t="s">
        <v>6987</v>
      </c>
      <c r="C1404" s="1" t="s">
        <v>1310</v>
      </c>
      <c r="D1404" s="1" t="s">
        <v>5062</v>
      </c>
    </row>
    <row r="1405" spans="1:4" ht="13.5">
      <c r="A1405" s="2">
        <v>3124330</v>
      </c>
      <c r="B1405" s="2" t="s">
        <v>6987</v>
      </c>
      <c r="C1405" s="2" t="s">
        <v>1431</v>
      </c>
      <c r="D1405" s="2" t="s">
        <v>5062</v>
      </c>
    </row>
    <row r="1406" spans="1:4" ht="13.5">
      <c r="A1406" s="1">
        <v>3211319</v>
      </c>
      <c r="B1406" s="1" t="s">
        <v>6987</v>
      </c>
      <c r="C1406" s="1" t="s">
        <v>6641</v>
      </c>
      <c r="D1406" s="1" t="s">
        <v>6446</v>
      </c>
    </row>
    <row r="1407" spans="1:4" ht="13.5">
      <c r="A1407" s="2">
        <v>3211342</v>
      </c>
      <c r="B1407" s="2" t="s">
        <v>6987</v>
      </c>
      <c r="C1407" s="2" t="s">
        <v>7109</v>
      </c>
      <c r="D1407" s="2" t="s">
        <v>6446</v>
      </c>
    </row>
    <row r="1408" spans="1:4" ht="13.5">
      <c r="A1408" s="1">
        <v>3702067</v>
      </c>
      <c r="B1408" s="1" t="s">
        <v>6987</v>
      </c>
      <c r="C1408" s="1" t="s">
        <v>3774</v>
      </c>
      <c r="D1408" s="1" t="s">
        <v>6926</v>
      </c>
    </row>
    <row r="1409" spans="1:4" ht="13.5">
      <c r="A1409" s="2">
        <v>3120986</v>
      </c>
      <c r="B1409" s="2" t="s">
        <v>6987</v>
      </c>
      <c r="C1409" s="2" t="s">
        <v>565</v>
      </c>
      <c r="D1409" s="2" t="s">
        <v>4000</v>
      </c>
    </row>
    <row r="1410" spans="1:4" ht="13.5">
      <c r="A1410" s="1">
        <v>3123812</v>
      </c>
      <c r="B1410" s="1" t="s">
        <v>6987</v>
      </c>
      <c r="C1410" s="1" t="s">
        <v>2031</v>
      </c>
      <c r="D1410" s="1" t="s">
        <v>3846</v>
      </c>
    </row>
    <row r="1411" spans="1:4" ht="13.5">
      <c r="A1411" s="2">
        <v>3309753</v>
      </c>
      <c r="B1411" s="2" t="s">
        <v>2276</v>
      </c>
      <c r="C1411" s="2" t="s">
        <v>1644</v>
      </c>
      <c r="D1411" s="2" t="s">
        <v>1074</v>
      </c>
    </row>
    <row r="1412" spans="1:4" ht="13.5">
      <c r="A1412" s="1">
        <v>3123615</v>
      </c>
      <c r="B1412" s="1" t="s">
        <v>2276</v>
      </c>
      <c r="C1412" s="1" t="s">
        <v>7217</v>
      </c>
      <c r="D1412" s="1" t="s">
        <v>7733</v>
      </c>
    </row>
    <row r="1413" spans="1:4" ht="13.5">
      <c r="A1413" s="2">
        <v>3123712</v>
      </c>
      <c r="B1413" s="2" t="s">
        <v>2276</v>
      </c>
      <c r="C1413" s="2" t="s">
        <v>4693</v>
      </c>
      <c r="D1413" s="2" t="s">
        <v>4157</v>
      </c>
    </row>
    <row r="1414" spans="1:4" ht="13.5">
      <c r="A1414" s="1">
        <v>3124838</v>
      </c>
      <c r="B1414" s="1" t="s">
        <v>2276</v>
      </c>
      <c r="C1414" s="1" t="s">
        <v>4576</v>
      </c>
      <c r="D1414" s="1" t="s">
        <v>3098</v>
      </c>
    </row>
    <row r="1415" spans="1:4" ht="13.5">
      <c r="A1415" s="2">
        <v>3211259</v>
      </c>
      <c r="B1415" s="2" t="s">
        <v>2276</v>
      </c>
      <c r="C1415" s="2" t="s">
        <v>2095</v>
      </c>
      <c r="D1415" s="2" t="s">
        <v>2111</v>
      </c>
    </row>
    <row r="1416" spans="1:4" ht="13.5">
      <c r="A1416" s="1">
        <v>3212416</v>
      </c>
      <c r="B1416" s="1" t="s">
        <v>2276</v>
      </c>
      <c r="C1416" s="1" t="s">
        <v>1433</v>
      </c>
      <c r="D1416" s="1" t="s">
        <v>6446</v>
      </c>
    </row>
    <row r="1417" spans="1:4" ht="13.5">
      <c r="A1417" s="2">
        <v>3212563</v>
      </c>
      <c r="B1417" s="2" t="s">
        <v>2276</v>
      </c>
      <c r="C1417" s="2" t="s">
        <v>1904</v>
      </c>
      <c r="D1417" s="2" t="s">
        <v>6984</v>
      </c>
    </row>
    <row r="1418" spans="1:4" ht="13.5">
      <c r="A1418" s="1">
        <v>3212839</v>
      </c>
      <c r="B1418" s="1" t="s">
        <v>2276</v>
      </c>
      <c r="C1418" s="1" t="s">
        <v>2277</v>
      </c>
      <c r="D1418" s="1" t="s">
        <v>6984</v>
      </c>
    </row>
    <row r="1419" spans="1:4" ht="13.5">
      <c r="A1419" s="2">
        <v>3312190</v>
      </c>
      <c r="B1419" s="2" t="s">
        <v>2276</v>
      </c>
      <c r="C1419" s="2" t="s">
        <v>4579</v>
      </c>
      <c r="D1419" s="2" t="s">
        <v>3906</v>
      </c>
    </row>
    <row r="1420" spans="1:4" ht="13.5">
      <c r="A1420" s="1">
        <v>3414602</v>
      </c>
      <c r="B1420" s="1" t="s">
        <v>2276</v>
      </c>
      <c r="C1420" s="1" t="s">
        <v>2364</v>
      </c>
      <c r="D1420" s="1" t="s">
        <v>4655</v>
      </c>
    </row>
    <row r="1421" spans="1:4" ht="13.5">
      <c r="A1421" s="2">
        <v>3416127</v>
      </c>
      <c r="B1421" s="2" t="s">
        <v>2276</v>
      </c>
      <c r="C1421" s="2" t="s">
        <v>7573</v>
      </c>
      <c r="D1421" s="2" t="s">
        <v>2114</v>
      </c>
    </row>
    <row r="1422" spans="1:4" ht="13.5">
      <c r="A1422" s="1">
        <v>3416265</v>
      </c>
      <c r="B1422" s="1" t="s">
        <v>2276</v>
      </c>
      <c r="C1422" s="1" t="s">
        <v>2887</v>
      </c>
      <c r="D1422" s="1" t="s">
        <v>769</v>
      </c>
    </row>
    <row r="1423" spans="1:4" ht="13.5">
      <c r="A1423" s="2">
        <v>3702976</v>
      </c>
      <c r="B1423" s="2" t="s">
        <v>2276</v>
      </c>
      <c r="C1423" s="2" t="s">
        <v>5318</v>
      </c>
      <c r="D1423" s="2" t="s">
        <v>2569</v>
      </c>
    </row>
    <row r="1424" spans="1:4" ht="13.5">
      <c r="A1424" s="1">
        <v>3503912</v>
      </c>
      <c r="B1424" s="1" t="s">
        <v>2278</v>
      </c>
      <c r="C1424" s="1" t="s">
        <v>6575</v>
      </c>
      <c r="D1424" s="1" t="s">
        <v>1640</v>
      </c>
    </row>
    <row r="1425" spans="1:4" ht="13.5">
      <c r="A1425" s="2">
        <v>3211325</v>
      </c>
      <c r="B1425" s="2" t="s">
        <v>2278</v>
      </c>
      <c r="C1425" s="2" t="s">
        <v>5775</v>
      </c>
      <c r="D1425" s="2" t="s">
        <v>6446</v>
      </c>
    </row>
    <row r="1426" spans="1:4" ht="13.5">
      <c r="A1426" s="1">
        <v>3211941</v>
      </c>
      <c r="B1426" s="1" t="s">
        <v>2278</v>
      </c>
      <c r="C1426" s="1" t="s">
        <v>3077</v>
      </c>
      <c r="D1426" s="1" t="s">
        <v>2926</v>
      </c>
    </row>
    <row r="1427" spans="1:4" ht="13.5">
      <c r="A1427" s="2">
        <v>3212002</v>
      </c>
      <c r="B1427" s="2" t="s">
        <v>2278</v>
      </c>
      <c r="C1427" s="2" t="s">
        <v>7072</v>
      </c>
      <c r="D1427" s="2" t="s">
        <v>6446</v>
      </c>
    </row>
    <row r="1428" spans="1:4" ht="13.5">
      <c r="A1428" s="1">
        <v>3212003</v>
      </c>
      <c r="B1428" s="1" t="s">
        <v>2278</v>
      </c>
      <c r="C1428" s="1" t="s">
        <v>1891</v>
      </c>
      <c r="D1428" s="1" t="s">
        <v>6446</v>
      </c>
    </row>
    <row r="1429" spans="1:4" ht="13.5">
      <c r="A1429" s="2">
        <v>3415138</v>
      </c>
      <c r="B1429" s="2" t="s">
        <v>2278</v>
      </c>
      <c r="C1429" s="2" t="s">
        <v>7128</v>
      </c>
      <c r="D1429" s="2" t="s">
        <v>6922</v>
      </c>
    </row>
    <row r="1430" spans="1:4" ht="13.5">
      <c r="A1430" s="1">
        <v>3603282</v>
      </c>
      <c r="B1430" s="1" t="s">
        <v>2278</v>
      </c>
      <c r="C1430" s="1" t="s">
        <v>2005</v>
      </c>
      <c r="D1430" s="1" t="s">
        <v>7011</v>
      </c>
    </row>
    <row r="1431" spans="1:4" ht="13.5">
      <c r="A1431" s="2">
        <v>3124419</v>
      </c>
      <c r="B1431" s="2" t="s">
        <v>2278</v>
      </c>
      <c r="C1431" s="2" t="s">
        <v>222</v>
      </c>
      <c r="D1431" s="2" t="s">
        <v>7258</v>
      </c>
    </row>
    <row r="1432" spans="1:4" ht="13.5">
      <c r="A1432" s="1">
        <v>3124438</v>
      </c>
      <c r="B1432" s="1" t="s">
        <v>2278</v>
      </c>
      <c r="C1432" s="1" t="s">
        <v>223</v>
      </c>
      <c r="D1432" s="1" t="s">
        <v>7258</v>
      </c>
    </row>
    <row r="1433" spans="1:4" ht="13.5">
      <c r="A1433" s="2">
        <v>3211323</v>
      </c>
      <c r="B1433" s="2" t="s">
        <v>2278</v>
      </c>
      <c r="C1433" s="2" t="s">
        <v>6640</v>
      </c>
      <c r="D1433" s="2" t="s">
        <v>6446</v>
      </c>
    </row>
    <row r="1434" spans="1:4" ht="13.5">
      <c r="A1434" s="1">
        <v>3121365</v>
      </c>
      <c r="B1434" s="1" t="s">
        <v>2278</v>
      </c>
      <c r="C1434" s="1" t="s">
        <v>7165</v>
      </c>
      <c r="D1434" s="1" t="s">
        <v>2596</v>
      </c>
    </row>
    <row r="1435" spans="1:4" ht="13.5">
      <c r="A1435" s="2">
        <v>3311615</v>
      </c>
      <c r="B1435" s="2" t="s">
        <v>1973</v>
      </c>
      <c r="C1435" s="2" t="s">
        <v>685</v>
      </c>
      <c r="D1435" s="2" t="s">
        <v>320</v>
      </c>
    </row>
    <row r="1436" spans="1:4" ht="13.5">
      <c r="A1436" s="1">
        <v>3311930</v>
      </c>
      <c r="B1436" s="1" t="s">
        <v>1973</v>
      </c>
      <c r="C1436" s="1" t="s">
        <v>7123</v>
      </c>
      <c r="D1436" s="1" t="s">
        <v>2382</v>
      </c>
    </row>
    <row r="1437" spans="1:4" ht="13.5">
      <c r="A1437" s="2">
        <v>3504753</v>
      </c>
      <c r="B1437" s="2" t="s">
        <v>1973</v>
      </c>
      <c r="C1437" s="2" t="s">
        <v>7269</v>
      </c>
      <c r="D1437" s="2" t="s">
        <v>6454</v>
      </c>
    </row>
    <row r="1438" spans="1:4" ht="13.5">
      <c r="A1438" s="1">
        <v>3312074</v>
      </c>
      <c r="B1438" s="1" t="s">
        <v>2279</v>
      </c>
      <c r="C1438" s="1" t="s">
        <v>7146</v>
      </c>
      <c r="D1438" s="1" t="s">
        <v>7580</v>
      </c>
    </row>
    <row r="1439" spans="1:4" ht="13.5">
      <c r="A1439" s="2">
        <v>3415058</v>
      </c>
      <c r="B1439" s="2" t="s">
        <v>2279</v>
      </c>
      <c r="C1439" s="2" t="s">
        <v>4612</v>
      </c>
      <c r="D1439" s="2" t="s">
        <v>2058</v>
      </c>
    </row>
    <row r="1440" spans="1:4" ht="13.5">
      <c r="A1440" s="1">
        <v>3416732</v>
      </c>
      <c r="B1440" s="1" t="s">
        <v>2279</v>
      </c>
      <c r="C1440" s="1" t="s">
        <v>6499</v>
      </c>
      <c r="D1440" s="1" t="s">
        <v>2554</v>
      </c>
    </row>
    <row r="1441" spans="1:4" ht="13.5">
      <c r="A1441" s="2">
        <v>3211095</v>
      </c>
      <c r="B1441" s="2" t="s">
        <v>2280</v>
      </c>
      <c r="C1441" s="2" t="s">
        <v>5130</v>
      </c>
      <c r="D1441" s="2" t="s">
        <v>4154</v>
      </c>
    </row>
    <row r="1442" spans="1:4" ht="13.5">
      <c r="A1442" s="1">
        <v>3211513</v>
      </c>
      <c r="B1442" s="1" t="s">
        <v>2280</v>
      </c>
      <c r="C1442" s="1" t="s">
        <v>3081</v>
      </c>
      <c r="D1442" s="1" t="s">
        <v>6358</v>
      </c>
    </row>
    <row r="1443" spans="1:4" ht="13.5">
      <c r="A1443" s="2">
        <v>3211738</v>
      </c>
      <c r="B1443" s="2" t="s">
        <v>2280</v>
      </c>
      <c r="C1443" s="2" t="s">
        <v>5226</v>
      </c>
      <c r="D1443" s="2" t="s">
        <v>6978</v>
      </c>
    </row>
    <row r="1444" spans="1:4" ht="13.5">
      <c r="A1444" s="1">
        <v>3212159</v>
      </c>
      <c r="B1444" s="1" t="s">
        <v>2280</v>
      </c>
      <c r="C1444" s="1" t="s">
        <v>964</v>
      </c>
      <c r="D1444" s="1" t="s">
        <v>5032</v>
      </c>
    </row>
    <row r="1445" spans="1:4" ht="13.5">
      <c r="A1445" s="2">
        <v>3212245</v>
      </c>
      <c r="B1445" s="2" t="s">
        <v>2280</v>
      </c>
      <c r="C1445" s="2" t="s">
        <v>5291</v>
      </c>
      <c r="D1445" s="2" t="s">
        <v>4588</v>
      </c>
    </row>
    <row r="1446" spans="1:4" ht="13.5">
      <c r="A1446" s="1">
        <v>3212250</v>
      </c>
      <c r="B1446" s="1" t="s">
        <v>2280</v>
      </c>
      <c r="C1446" s="1" t="s">
        <v>5295</v>
      </c>
      <c r="D1446" s="1" t="s">
        <v>4588</v>
      </c>
    </row>
    <row r="1447" spans="1:4" ht="13.5">
      <c r="A1447" s="2">
        <v>3212330</v>
      </c>
      <c r="B1447" s="2" t="s">
        <v>2280</v>
      </c>
      <c r="C1447" s="2" t="s">
        <v>3575</v>
      </c>
      <c r="D1447" s="2" t="s">
        <v>751</v>
      </c>
    </row>
    <row r="1448" spans="1:4" ht="13.5">
      <c r="A1448" s="1">
        <v>3212562</v>
      </c>
      <c r="B1448" s="1" t="s">
        <v>2280</v>
      </c>
      <c r="C1448" s="1" t="s">
        <v>5141</v>
      </c>
      <c r="D1448" s="1" t="s">
        <v>5140</v>
      </c>
    </row>
    <row r="1449" spans="1:4" ht="13.5">
      <c r="A1449" s="2">
        <v>3212568</v>
      </c>
      <c r="B1449" s="2" t="s">
        <v>2280</v>
      </c>
      <c r="C1449" s="2" t="s">
        <v>2281</v>
      </c>
      <c r="D1449" s="2" t="s">
        <v>5140</v>
      </c>
    </row>
    <row r="1450" spans="1:4" ht="13.5">
      <c r="A1450" s="1">
        <v>3212581</v>
      </c>
      <c r="B1450" s="1" t="s">
        <v>2280</v>
      </c>
      <c r="C1450" s="1" t="s">
        <v>2282</v>
      </c>
      <c r="D1450" s="1" t="s">
        <v>963</v>
      </c>
    </row>
    <row r="1451" spans="1:4" ht="13.5">
      <c r="A1451" s="2">
        <v>3212658</v>
      </c>
      <c r="B1451" s="2" t="s">
        <v>2280</v>
      </c>
      <c r="C1451" s="2" t="s">
        <v>2283</v>
      </c>
      <c r="D1451" s="2" t="s">
        <v>2841</v>
      </c>
    </row>
    <row r="1452" spans="1:4" ht="13.5">
      <c r="A1452" s="1">
        <v>3212680</v>
      </c>
      <c r="B1452" s="1" t="s">
        <v>2280</v>
      </c>
      <c r="C1452" s="1" t="s">
        <v>2284</v>
      </c>
      <c r="D1452" s="1" t="s">
        <v>2841</v>
      </c>
    </row>
    <row r="1453" spans="1:4" ht="13.5">
      <c r="A1453" s="2">
        <v>3312064</v>
      </c>
      <c r="B1453" s="2" t="s">
        <v>2280</v>
      </c>
      <c r="C1453" s="2" t="s">
        <v>4620</v>
      </c>
      <c r="D1453" s="2" t="s">
        <v>7251</v>
      </c>
    </row>
    <row r="1454" spans="1:4" ht="13.5">
      <c r="A1454" s="1">
        <v>3312172</v>
      </c>
      <c r="B1454" s="1" t="s">
        <v>2280</v>
      </c>
      <c r="C1454" s="1" t="s">
        <v>1843</v>
      </c>
      <c r="D1454" s="1" t="s">
        <v>7251</v>
      </c>
    </row>
    <row r="1455" spans="1:4" ht="13.5">
      <c r="A1455" s="2">
        <v>3312470</v>
      </c>
      <c r="B1455" s="2" t="s">
        <v>2280</v>
      </c>
      <c r="C1455" s="2" t="s">
        <v>1846</v>
      </c>
      <c r="D1455" s="2" t="s">
        <v>7441</v>
      </c>
    </row>
    <row r="1456" spans="1:4" ht="13.5">
      <c r="A1456" s="1">
        <v>3312523</v>
      </c>
      <c r="B1456" s="1" t="s">
        <v>2280</v>
      </c>
      <c r="C1456" s="1" t="s">
        <v>2285</v>
      </c>
      <c r="D1456" s="1" t="s">
        <v>7404</v>
      </c>
    </row>
    <row r="1457" spans="1:4" ht="13.5">
      <c r="A1457" s="2">
        <v>3416058</v>
      </c>
      <c r="B1457" s="2" t="s">
        <v>2280</v>
      </c>
      <c r="C1457" s="2" t="s">
        <v>6451</v>
      </c>
      <c r="D1457" s="2" t="s">
        <v>5489</v>
      </c>
    </row>
    <row r="1458" spans="1:4" ht="13.5">
      <c r="A1458" s="1">
        <v>3416151</v>
      </c>
      <c r="B1458" s="1" t="s">
        <v>2280</v>
      </c>
      <c r="C1458" s="1" t="s">
        <v>1443</v>
      </c>
      <c r="D1458" s="1" t="s">
        <v>6974</v>
      </c>
    </row>
    <row r="1459" spans="1:4" ht="13.5">
      <c r="A1459" s="2">
        <v>3416649</v>
      </c>
      <c r="B1459" s="2" t="s">
        <v>2280</v>
      </c>
      <c r="C1459" s="2" t="s">
        <v>5533</v>
      </c>
      <c r="D1459" s="2" t="s">
        <v>7735</v>
      </c>
    </row>
    <row r="1460" spans="1:4" ht="13.5">
      <c r="A1460" s="1">
        <v>3416929</v>
      </c>
      <c r="B1460" s="1" t="s">
        <v>2280</v>
      </c>
      <c r="C1460" s="1" t="s">
        <v>1908</v>
      </c>
      <c r="D1460" s="1" t="s">
        <v>6974</v>
      </c>
    </row>
    <row r="1461" spans="1:4" ht="13.5">
      <c r="A1461" s="2">
        <v>3416938</v>
      </c>
      <c r="B1461" s="2" t="s">
        <v>2280</v>
      </c>
      <c r="C1461" s="2" t="s">
        <v>796</v>
      </c>
      <c r="D1461" s="2" t="s">
        <v>4073</v>
      </c>
    </row>
    <row r="1462" spans="1:4" ht="13.5">
      <c r="A1462" s="1">
        <v>3603374</v>
      </c>
      <c r="B1462" s="1" t="s">
        <v>2280</v>
      </c>
      <c r="C1462" s="1" t="s">
        <v>7271</v>
      </c>
      <c r="D1462" s="1" t="s">
        <v>2828</v>
      </c>
    </row>
    <row r="1463" spans="1:4" ht="13.5">
      <c r="A1463" s="2">
        <v>3703130</v>
      </c>
      <c r="B1463" s="2" t="s">
        <v>2280</v>
      </c>
      <c r="C1463" s="2" t="s">
        <v>1711</v>
      </c>
      <c r="D1463" s="2" t="s">
        <v>7658</v>
      </c>
    </row>
    <row r="1464" spans="1:4" ht="13.5">
      <c r="A1464" s="1">
        <v>3703132</v>
      </c>
      <c r="B1464" s="1" t="s">
        <v>2280</v>
      </c>
      <c r="C1464" s="1" t="s">
        <v>6507</v>
      </c>
      <c r="D1464" s="1" t="s">
        <v>7658</v>
      </c>
    </row>
    <row r="1465" spans="1:4" ht="13.5">
      <c r="A1465" s="2">
        <v>3703151</v>
      </c>
      <c r="B1465" s="2" t="s">
        <v>2280</v>
      </c>
      <c r="C1465" s="2" t="s">
        <v>1631</v>
      </c>
      <c r="D1465" s="2" t="s">
        <v>6926</v>
      </c>
    </row>
    <row r="1466" spans="1:4" ht="13.5">
      <c r="A1466" s="1">
        <v>3801713</v>
      </c>
      <c r="B1466" s="1" t="s">
        <v>2280</v>
      </c>
      <c r="C1466" s="1" t="s">
        <v>3008</v>
      </c>
      <c r="D1466" s="1" t="s">
        <v>3009</v>
      </c>
    </row>
    <row r="1467" spans="1:4" ht="13.5">
      <c r="A1467" s="2">
        <v>3211919</v>
      </c>
      <c r="B1467" s="2" t="s">
        <v>2280</v>
      </c>
      <c r="C1467" s="2" t="s">
        <v>5034</v>
      </c>
      <c r="D1467" s="2" t="s">
        <v>6978</v>
      </c>
    </row>
    <row r="1468" spans="1:4" ht="13.5">
      <c r="A1468" s="1">
        <v>3119021</v>
      </c>
      <c r="B1468" s="1" t="s">
        <v>2280</v>
      </c>
      <c r="C1468" s="1" t="s">
        <v>313</v>
      </c>
      <c r="D1468" s="1" t="s">
        <v>314</v>
      </c>
    </row>
    <row r="1469" spans="1:4" ht="13.5">
      <c r="A1469" s="2">
        <v>3120989</v>
      </c>
      <c r="B1469" s="2" t="s">
        <v>2280</v>
      </c>
      <c r="C1469" s="2" t="s">
        <v>6480</v>
      </c>
      <c r="D1469" s="2" t="s">
        <v>7733</v>
      </c>
    </row>
    <row r="1470" spans="1:4" ht="13.5">
      <c r="A1470" s="1">
        <v>3121034</v>
      </c>
      <c r="B1470" s="1" t="s">
        <v>2280</v>
      </c>
      <c r="C1470" s="1" t="s">
        <v>2790</v>
      </c>
      <c r="D1470" s="1" t="s">
        <v>5720</v>
      </c>
    </row>
    <row r="1471" spans="1:4" ht="13.5">
      <c r="A1471" s="2">
        <v>3121551</v>
      </c>
      <c r="B1471" s="2" t="s">
        <v>2280</v>
      </c>
      <c r="C1471" s="2" t="s">
        <v>7254</v>
      </c>
      <c r="D1471" s="2" t="s">
        <v>3098</v>
      </c>
    </row>
    <row r="1472" spans="1:4" ht="13.5">
      <c r="A1472" s="1">
        <v>3121601</v>
      </c>
      <c r="B1472" s="1" t="s">
        <v>2280</v>
      </c>
      <c r="C1472" s="1" t="s">
        <v>1721</v>
      </c>
      <c r="D1472" s="1" t="s">
        <v>5805</v>
      </c>
    </row>
    <row r="1473" spans="1:4" ht="13.5">
      <c r="A1473" s="2">
        <v>3121720</v>
      </c>
      <c r="B1473" s="2" t="s">
        <v>2280</v>
      </c>
      <c r="C1473" s="2" t="s">
        <v>2801</v>
      </c>
      <c r="D1473" s="2" t="s">
        <v>3098</v>
      </c>
    </row>
    <row r="1474" spans="1:4" ht="13.5">
      <c r="A1474" s="1">
        <v>3122147</v>
      </c>
      <c r="B1474" s="1" t="s">
        <v>2280</v>
      </c>
      <c r="C1474" s="1" t="s">
        <v>4682</v>
      </c>
      <c r="D1474" s="1" t="s">
        <v>4683</v>
      </c>
    </row>
    <row r="1475" spans="1:4" ht="13.5">
      <c r="A1475" s="2">
        <v>3122185</v>
      </c>
      <c r="B1475" s="2" t="s">
        <v>2280</v>
      </c>
      <c r="C1475" s="2" t="s">
        <v>707</v>
      </c>
      <c r="D1475" s="2" t="s">
        <v>4683</v>
      </c>
    </row>
    <row r="1476" spans="1:4" ht="13.5">
      <c r="A1476" s="1">
        <v>3123007</v>
      </c>
      <c r="B1476" s="1" t="s">
        <v>2280</v>
      </c>
      <c r="C1476" s="1" t="s">
        <v>990</v>
      </c>
      <c r="D1476" s="1" t="s">
        <v>3846</v>
      </c>
    </row>
    <row r="1477" spans="1:4" ht="13.5">
      <c r="A1477" s="2">
        <v>3123669</v>
      </c>
      <c r="B1477" s="2" t="s">
        <v>2280</v>
      </c>
      <c r="C1477" s="2" t="s">
        <v>7099</v>
      </c>
      <c r="D1477" s="2" t="s">
        <v>5529</v>
      </c>
    </row>
    <row r="1478" spans="1:4" ht="13.5">
      <c r="A1478" s="1">
        <v>3124486</v>
      </c>
      <c r="B1478" s="1" t="s">
        <v>2280</v>
      </c>
      <c r="C1478" s="1" t="s">
        <v>1647</v>
      </c>
      <c r="D1478" s="1" t="s">
        <v>4007</v>
      </c>
    </row>
    <row r="1479" spans="1:4" ht="13.5">
      <c r="A1479" s="2">
        <v>3209852</v>
      </c>
      <c r="B1479" s="2" t="s">
        <v>2280</v>
      </c>
      <c r="C1479" s="2" t="s">
        <v>4842</v>
      </c>
      <c r="D1479" s="2" t="s">
        <v>316</v>
      </c>
    </row>
    <row r="1480" spans="1:4" ht="13.5">
      <c r="A1480" s="1">
        <v>3210040</v>
      </c>
      <c r="B1480" s="1" t="s">
        <v>2280</v>
      </c>
      <c r="C1480" s="1" t="s">
        <v>663</v>
      </c>
      <c r="D1480" s="1" t="s">
        <v>4501</v>
      </c>
    </row>
    <row r="1481" spans="1:4" ht="13.5">
      <c r="A1481" s="2">
        <v>3210432</v>
      </c>
      <c r="B1481" s="2" t="s">
        <v>2280</v>
      </c>
      <c r="C1481" s="2" t="s">
        <v>4500</v>
      </c>
      <c r="D1481" s="2" t="s">
        <v>4501</v>
      </c>
    </row>
    <row r="1482" spans="1:4" ht="13.5">
      <c r="A1482" s="1">
        <v>3210458</v>
      </c>
      <c r="B1482" s="1" t="s">
        <v>2280</v>
      </c>
      <c r="C1482" s="1" t="s">
        <v>4450</v>
      </c>
      <c r="D1482" s="1" t="s">
        <v>5808</v>
      </c>
    </row>
    <row r="1483" spans="1:4" ht="13.5">
      <c r="A1483" s="2">
        <v>3210613</v>
      </c>
      <c r="B1483" s="2" t="s">
        <v>2280</v>
      </c>
      <c r="C1483" s="2" t="s">
        <v>1648</v>
      </c>
      <c r="D1483" s="2" t="s">
        <v>4727</v>
      </c>
    </row>
    <row r="1484" spans="1:4" ht="13.5">
      <c r="A1484" s="1">
        <v>3504334</v>
      </c>
      <c r="B1484" s="1" t="s">
        <v>2286</v>
      </c>
      <c r="C1484" s="1" t="s">
        <v>6372</v>
      </c>
      <c r="D1484" s="1" t="s">
        <v>7549</v>
      </c>
    </row>
    <row r="1485" spans="1:4" ht="13.5">
      <c r="A1485" s="2">
        <v>3118561</v>
      </c>
      <c r="B1485" s="2" t="s">
        <v>2286</v>
      </c>
      <c r="C1485" s="2" t="s">
        <v>4160</v>
      </c>
      <c r="D1485" s="2" t="s">
        <v>2287</v>
      </c>
    </row>
    <row r="1486" spans="1:4" ht="13.5">
      <c r="A1486" s="1">
        <v>3310381</v>
      </c>
      <c r="B1486" s="1" t="s">
        <v>2286</v>
      </c>
      <c r="C1486" s="1" t="s">
        <v>4847</v>
      </c>
      <c r="D1486" s="1" t="s">
        <v>3089</v>
      </c>
    </row>
    <row r="1487" spans="1:4" ht="13.5">
      <c r="A1487" s="2">
        <v>3310932</v>
      </c>
      <c r="B1487" s="2" t="s">
        <v>2286</v>
      </c>
      <c r="C1487" s="2" t="s">
        <v>6567</v>
      </c>
      <c r="D1487" s="2" t="s">
        <v>1074</v>
      </c>
    </row>
    <row r="1488" spans="1:4" ht="13.5">
      <c r="A1488" s="1">
        <v>3311374</v>
      </c>
      <c r="B1488" s="1" t="s">
        <v>2286</v>
      </c>
      <c r="C1488" s="1" t="s">
        <v>2838</v>
      </c>
      <c r="D1488" s="1" t="s">
        <v>1074</v>
      </c>
    </row>
    <row r="1489" spans="1:4" ht="13.5">
      <c r="A1489" s="2">
        <v>3120797</v>
      </c>
      <c r="B1489" s="2" t="s">
        <v>2288</v>
      </c>
      <c r="C1489" s="2" t="s">
        <v>1581</v>
      </c>
      <c r="D1489" s="2" t="s">
        <v>7648</v>
      </c>
    </row>
    <row r="1490" spans="1:4" ht="13.5">
      <c r="A1490" s="1">
        <v>3210633</v>
      </c>
      <c r="B1490" s="1" t="s">
        <v>2289</v>
      </c>
      <c r="C1490" s="1" t="s">
        <v>7426</v>
      </c>
      <c r="D1490" s="1" t="s">
        <v>2558</v>
      </c>
    </row>
    <row r="1491" spans="1:4" ht="13.5">
      <c r="A1491" s="2">
        <v>3123005</v>
      </c>
      <c r="B1491" s="2" t="s">
        <v>2289</v>
      </c>
      <c r="C1491" s="2" t="s">
        <v>5064</v>
      </c>
      <c r="D1491" s="2" t="s">
        <v>3846</v>
      </c>
    </row>
    <row r="1492" spans="1:4" ht="13.5">
      <c r="A1492" s="1">
        <v>3212016</v>
      </c>
      <c r="B1492" s="1" t="s">
        <v>2289</v>
      </c>
      <c r="C1492" s="1" t="s">
        <v>6529</v>
      </c>
      <c r="D1492" s="1" t="s">
        <v>6446</v>
      </c>
    </row>
    <row r="1493" spans="1:4" ht="13.5">
      <c r="A1493" s="2">
        <v>3504257</v>
      </c>
      <c r="B1493" s="2" t="s">
        <v>2289</v>
      </c>
      <c r="C1493" s="2" t="s">
        <v>4595</v>
      </c>
      <c r="D1493" s="2" t="s">
        <v>777</v>
      </c>
    </row>
    <row r="1494" spans="1:4" ht="13.5">
      <c r="A1494" s="1">
        <v>3603378</v>
      </c>
      <c r="B1494" s="1" t="s">
        <v>2289</v>
      </c>
      <c r="C1494" s="1" t="s">
        <v>7244</v>
      </c>
      <c r="D1494" s="1" t="s">
        <v>7011</v>
      </c>
    </row>
    <row r="1495" spans="1:4" ht="13.5">
      <c r="A1495" s="2">
        <v>3121411</v>
      </c>
      <c r="B1495" s="2" t="s">
        <v>2289</v>
      </c>
      <c r="C1495" s="2" t="s">
        <v>376</v>
      </c>
      <c r="D1495" s="2" t="s">
        <v>4817</v>
      </c>
    </row>
    <row r="1496" spans="1:4" ht="13.5">
      <c r="A1496" s="1">
        <v>3121696</v>
      </c>
      <c r="B1496" s="1" t="s">
        <v>2289</v>
      </c>
      <c r="C1496" s="1" t="s">
        <v>6920</v>
      </c>
      <c r="D1496" s="1" t="s">
        <v>3846</v>
      </c>
    </row>
    <row r="1497" spans="1:4" ht="13.5">
      <c r="A1497" s="2">
        <v>3504994</v>
      </c>
      <c r="B1497" s="2" t="s">
        <v>2290</v>
      </c>
      <c r="C1497" s="2" t="s">
        <v>3082</v>
      </c>
      <c r="D1497" s="2" t="s">
        <v>3105</v>
      </c>
    </row>
    <row r="1498" spans="1:4" ht="13.5">
      <c r="A1498" s="1">
        <v>3504995</v>
      </c>
      <c r="B1498" s="1" t="s">
        <v>2290</v>
      </c>
      <c r="C1498" s="1" t="s">
        <v>2139</v>
      </c>
      <c r="D1498" s="1" t="s">
        <v>3105</v>
      </c>
    </row>
    <row r="1499" spans="1:4" ht="13.5">
      <c r="A1499" s="2">
        <v>3504999</v>
      </c>
      <c r="B1499" s="2" t="s">
        <v>2290</v>
      </c>
      <c r="C1499" s="2" t="s">
        <v>4824</v>
      </c>
      <c r="D1499" s="2" t="s">
        <v>3105</v>
      </c>
    </row>
    <row r="1500" spans="1:4" ht="13.5">
      <c r="A1500" s="1">
        <v>3505116</v>
      </c>
      <c r="B1500" s="1" t="s">
        <v>2290</v>
      </c>
      <c r="C1500" s="1" t="s">
        <v>808</v>
      </c>
      <c r="D1500" s="1" t="s">
        <v>4075</v>
      </c>
    </row>
    <row r="1501" spans="1:4" ht="13.5">
      <c r="A1501" s="2">
        <v>3703139</v>
      </c>
      <c r="B1501" s="2" t="s">
        <v>2290</v>
      </c>
      <c r="C1501" s="2" t="s">
        <v>1924</v>
      </c>
      <c r="D1501" s="2" t="s">
        <v>7439</v>
      </c>
    </row>
    <row r="1502" spans="1:4" ht="13.5">
      <c r="A1502" s="1">
        <v>3703143</v>
      </c>
      <c r="B1502" s="1" t="s">
        <v>2290</v>
      </c>
      <c r="C1502" s="1" t="s">
        <v>5</v>
      </c>
      <c r="D1502" s="1" t="s">
        <v>7439</v>
      </c>
    </row>
    <row r="1503" spans="1:4" ht="13.5">
      <c r="A1503" s="2">
        <v>3703162</v>
      </c>
      <c r="B1503" s="2" t="s">
        <v>2290</v>
      </c>
      <c r="C1503" s="2" t="s">
        <v>1816</v>
      </c>
      <c r="D1503" s="2" t="s">
        <v>4702</v>
      </c>
    </row>
    <row r="1504" spans="1:4" ht="13.5">
      <c r="A1504" s="1">
        <v>3703166</v>
      </c>
      <c r="B1504" s="1" t="s">
        <v>2290</v>
      </c>
      <c r="C1504" s="1" t="s">
        <v>204</v>
      </c>
      <c r="D1504" s="1" t="s">
        <v>5433</v>
      </c>
    </row>
    <row r="1505" spans="1:4" ht="13.5">
      <c r="A1505" s="2">
        <v>3703167</v>
      </c>
      <c r="B1505" s="2" t="s">
        <v>2290</v>
      </c>
      <c r="C1505" s="2" t="s">
        <v>1817</v>
      </c>
      <c r="D1505" s="2" t="s">
        <v>5433</v>
      </c>
    </row>
    <row r="1506" spans="1:4" ht="13.5">
      <c r="A1506" s="1">
        <v>3503803</v>
      </c>
      <c r="B1506" s="1" t="s">
        <v>2290</v>
      </c>
      <c r="C1506" s="1" t="s">
        <v>971</v>
      </c>
      <c r="D1506" s="1" t="s">
        <v>972</v>
      </c>
    </row>
    <row r="1507" spans="1:4" ht="13.5">
      <c r="A1507" s="2">
        <v>3121507</v>
      </c>
      <c r="B1507" s="2" t="s">
        <v>2290</v>
      </c>
      <c r="C1507" s="2" t="s">
        <v>6579</v>
      </c>
      <c r="D1507" s="2" t="s">
        <v>4817</v>
      </c>
    </row>
    <row r="1508" spans="1:4" ht="13.5">
      <c r="A1508" s="1">
        <v>3311969</v>
      </c>
      <c r="B1508" s="1" t="s">
        <v>2290</v>
      </c>
      <c r="C1508" s="1" t="s">
        <v>5782</v>
      </c>
      <c r="D1508" s="1" t="s">
        <v>2582</v>
      </c>
    </row>
    <row r="1509" spans="1:4" ht="13.5">
      <c r="A1509" s="2">
        <v>3414151</v>
      </c>
      <c r="B1509" s="2" t="s">
        <v>2290</v>
      </c>
      <c r="C1509" s="2" t="s">
        <v>7067</v>
      </c>
      <c r="D1509" s="2" t="s">
        <v>2554</v>
      </c>
    </row>
    <row r="1510" spans="1:4" ht="13.5">
      <c r="A1510" s="1">
        <v>3503599</v>
      </c>
      <c r="B1510" s="1" t="s">
        <v>2290</v>
      </c>
      <c r="C1510" s="1" t="s">
        <v>4526</v>
      </c>
      <c r="D1510" s="1" t="s">
        <v>4593</v>
      </c>
    </row>
    <row r="1511" spans="1:4" ht="13.5">
      <c r="A1511" s="2">
        <v>3503713</v>
      </c>
      <c r="B1511" s="2" t="s">
        <v>2290</v>
      </c>
      <c r="C1511" s="2" t="s">
        <v>1144</v>
      </c>
      <c r="D1511" s="2" t="s">
        <v>3105</v>
      </c>
    </row>
    <row r="1512" spans="1:4" ht="13.5">
      <c r="A1512" s="1">
        <v>3504022</v>
      </c>
      <c r="B1512" s="1" t="s">
        <v>2290</v>
      </c>
      <c r="C1512" s="1" t="s">
        <v>3932</v>
      </c>
      <c r="D1512" s="1" t="s">
        <v>972</v>
      </c>
    </row>
    <row r="1513" spans="1:4" ht="13.5">
      <c r="A1513" s="2">
        <v>3504531</v>
      </c>
      <c r="B1513" s="2" t="s">
        <v>2290</v>
      </c>
      <c r="C1513" s="2" t="s">
        <v>1616</v>
      </c>
      <c r="D1513" s="2" t="s">
        <v>4075</v>
      </c>
    </row>
    <row r="1514" spans="1:4" ht="13.5">
      <c r="A1514" s="1">
        <v>3504532</v>
      </c>
      <c r="B1514" s="1" t="s">
        <v>2290</v>
      </c>
      <c r="C1514" s="1" t="s">
        <v>836</v>
      </c>
      <c r="D1514" s="1" t="s">
        <v>4075</v>
      </c>
    </row>
    <row r="1515" spans="1:4" ht="13.5">
      <c r="A1515" s="2">
        <v>3504738</v>
      </c>
      <c r="B1515" s="2" t="s">
        <v>2290</v>
      </c>
      <c r="C1515" s="2" t="s">
        <v>814</v>
      </c>
      <c r="D1515" s="2" t="s">
        <v>4035</v>
      </c>
    </row>
    <row r="1516" spans="1:4" ht="13.5">
      <c r="A1516" s="1">
        <v>3504841</v>
      </c>
      <c r="B1516" s="1" t="s">
        <v>2290</v>
      </c>
      <c r="C1516" s="1" t="s">
        <v>581</v>
      </c>
      <c r="D1516" s="1" t="s">
        <v>3969</v>
      </c>
    </row>
    <row r="1517" spans="1:4" ht="13.5">
      <c r="A1517" s="2">
        <v>3504845</v>
      </c>
      <c r="B1517" s="2" t="s">
        <v>2290</v>
      </c>
      <c r="C1517" s="2" t="s">
        <v>1000</v>
      </c>
      <c r="D1517" s="2" t="s">
        <v>3969</v>
      </c>
    </row>
    <row r="1518" spans="1:4" ht="13.5">
      <c r="A1518" s="1">
        <v>3504972</v>
      </c>
      <c r="B1518" s="1" t="s">
        <v>2290</v>
      </c>
      <c r="C1518" s="1" t="s">
        <v>7282</v>
      </c>
      <c r="D1518" s="1" t="s">
        <v>6696</v>
      </c>
    </row>
    <row r="1519" spans="1:4" ht="13.5">
      <c r="A1519" s="2">
        <v>3311959</v>
      </c>
      <c r="B1519" s="2" t="s">
        <v>5444</v>
      </c>
      <c r="C1519" s="2" t="s">
        <v>6714</v>
      </c>
      <c r="D1519" s="2" t="s">
        <v>2582</v>
      </c>
    </row>
    <row r="1520" spans="1:4" ht="13.5">
      <c r="A1520" s="1">
        <v>3603438</v>
      </c>
      <c r="B1520" s="1" t="s">
        <v>2291</v>
      </c>
      <c r="C1520" s="1" t="s">
        <v>5544</v>
      </c>
      <c r="D1520" s="1" t="s">
        <v>7011</v>
      </c>
    </row>
    <row r="1521" spans="1:4" ht="13.5">
      <c r="A1521" s="2">
        <v>3121364</v>
      </c>
      <c r="B1521" s="2" t="s">
        <v>2291</v>
      </c>
      <c r="C1521" s="2" t="s">
        <v>5471</v>
      </c>
      <c r="D1521" s="2" t="s">
        <v>2596</v>
      </c>
    </row>
    <row r="1522" spans="1:4" ht="13.5">
      <c r="A1522" s="1">
        <v>3122222</v>
      </c>
      <c r="B1522" s="1" t="s">
        <v>2291</v>
      </c>
      <c r="C1522" s="1" t="s">
        <v>4397</v>
      </c>
      <c r="D1522" s="1" t="s">
        <v>2596</v>
      </c>
    </row>
    <row r="1523" spans="1:4" ht="13.5">
      <c r="A1523" s="2">
        <v>3212407</v>
      </c>
      <c r="B1523" s="2" t="s">
        <v>2291</v>
      </c>
      <c r="C1523" s="2" t="s">
        <v>2344</v>
      </c>
      <c r="D1523" s="2" t="s">
        <v>2072</v>
      </c>
    </row>
    <row r="1524" spans="1:4" ht="13.5">
      <c r="A1524" s="1">
        <v>3504269</v>
      </c>
      <c r="B1524" s="1" t="s">
        <v>2291</v>
      </c>
      <c r="C1524" s="1" t="s">
        <v>7408</v>
      </c>
      <c r="D1524" s="1" t="s">
        <v>4035</v>
      </c>
    </row>
    <row r="1525" spans="1:4" ht="13.5">
      <c r="A1525" s="2">
        <v>3603419</v>
      </c>
      <c r="B1525" s="2" t="s">
        <v>2291</v>
      </c>
      <c r="C1525" s="2" t="s">
        <v>2752</v>
      </c>
      <c r="D1525" s="2" t="s">
        <v>1096</v>
      </c>
    </row>
    <row r="1526" spans="1:4" ht="13.5">
      <c r="A1526" s="1">
        <v>3603550</v>
      </c>
      <c r="B1526" s="1" t="s">
        <v>2291</v>
      </c>
      <c r="C1526" s="1" t="s">
        <v>1756</v>
      </c>
      <c r="D1526" s="1" t="s">
        <v>7011</v>
      </c>
    </row>
    <row r="1527" spans="1:4" ht="13.5">
      <c r="A1527" s="2">
        <v>3123021</v>
      </c>
      <c r="B1527" s="2" t="s">
        <v>2292</v>
      </c>
      <c r="C1527" s="2" t="s">
        <v>3025</v>
      </c>
      <c r="D1527" s="2" t="s">
        <v>2822</v>
      </c>
    </row>
    <row r="1528" spans="1:4" ht="13.5">
      <c r="A1528" s="1">
        <v>3122058</v>
      </c>
      <c r="B1528" s="1" t="s">
        <v>2292</v>
      </c>
      <c r="C1528" s="1" t="s">
        <v>2821</v>
      </c>
      <c r="D1528" s="1" t="s">
        <v>2822</v>
      </c>
    </row>
    <row r="1529" spans="1:4" ht="13.5">
      <c r="A1529" s="2">
        <v>3123725</v>
      </c>
      <c r="B1529" s="2" t="s">
        <v>2292</v>
      </c>
      <c r="C1529" s="2" t="s">
        <v>3942</v>
      </c>
      <c r="D1529" s="2" t="s">
        <v>4000</v>
      </c>
    </row>
    <row r="1530" spans="1:4" ht="13.5">
      <c r="A1530" s="1">
        <v>3122570</v>
      </c>
      <c r="B1530" s="1" t="s">
        <v>5445</v>
      </c>
      <c r="C1530" s="1" t="s">
        <v>7070</v>
      </c>
      <c r="D1530" s="1" t="s">
        <v>3846</v>
      </c>
    </row>
    <row r="1531" spans="1:4" ht="13.5">
      <c r="A1531" s="2">
        <v>3311527</v>
      </c>
      <c r="B1531" s="2" t="s">
        <v>5445</v>
      </c>
      <c r="C1531" s="2" t="s">
        <v>7579</v>
      </c>
      <c r="D1531" s="2" t="s">
        <v>1051</v>
      </c>
    </row>
    <row r="1532" spans="1:4" ht="13.5">
      <c r="A1532" s="1">
        <v>3311669</v>
      </c>
      <c r="B1532" s="1" t="s">
        <v>5445</v>
      </c>
      <c r="C1532" s="1" t="s">
        <v>695</v>
      </c>
      <c r="D1532" s="1" t="s">
        <v>7728</v>
      </c>
    </row>
    <row r="1533" spans="1:4" ht="13.5">
      <c r="A1533" s="2">
        <v>3311921</v>
      </c>
      <c r="B1533" s="2" t="s">
        <v>5445</v>
      </c>
      <c r="C1533" s="2" t="s">
        <v>7589</v>
      </c>
      <c r="D1533" s="2" t="s">
        <v>1051</v>
      </c>
    </row>
    <row r="1534" spans="1:4" ht="13.5">
      <c r="A1534" s="1">
        <v>3311772</v>
      </c>
      <c r="B1534" s="1" t="s">
        <v>5445</v>
      </c>
      <c r="C1534" s="1" t="s">
        <v>5423</v>
      </c>
      <c r="D1534" s="1" t="s">
        <v>296</v>
      </c>
    </row>
    <row r="1535" spans="1:4" ht="13.5">
      <c r="A1535" s="2">
        <v>3802690</v>
      </c>
      <c r="B1535" s="2" t="s">
        <v>5445</v>
      </c>
      <c r="C1535" s="2" t="s">
        <v>5437</v>
      </c>
      <c r="D1535" s="2" t="s">
        <v>5712</v>
      </c>
    </row>
    <row r="1536" spans="1:4" ht="13.5">
      <c r="A1536" s="1">
        <v>3122565</v>
      </c>
      <c r="B1536" s="1" t="s">
        <v>5445</v>
      </c>
      <c r="C1536" s="1" t="s">
        <v>7584</v>
      </c>
      <c r="D1536" s="1" t="s">
        <v>3846</v>
      </c>
    </row>
    <row r="1537" spans="1:4" ht="13.5">
      <c r="A1537" s="2">
        <v>3124273</v>
      </c>
      <c r="B1537" s="2" t="s">
        <v>2293</v>
      </c>
      <c r="C1537" s="2" t="s">
        <v>634</v>
      </c>
      <c r="D1537" s="2" t="s">
        <v>656</v>
      </c>
    </row>
    <row r="1538" spans="1:4" ht="13.5">
      <c r="A1538" s="1">
        <v>3124303</v>
      </c>
      <c r="B1538" s="1" t="s">
        <v>2293</v>
      </c>
      <c r="C1538" s="1" t="s">
        <v>620</v>
      </c>
      <c r="D1538" s="1" t="s">
        <v>5453</v>
      </c>
    </row>
    <row r="1539" spans="1:4" ht="13.5">
      <c r="A1539" s="2">
        <v>3124355</v>
      </c>
      <c r="B1539" s="2" t="s">
        <v>2293</v>
      </c>
      <c r="C1539" s="2" t="s">
        <v>1400</v>
      </c>
      <c r="D1539" s="2" t="s">
        <v>5453</v>
      </c>
    </row>
    <row r="1540" spans="1:4" ht="13.5">
      <c r="A1540" s="1">
        <v>3209025</v>
      </c>
      <c r="B1540" s="1" t="s">
        <v>2293</v>
      </c>
      <c r="C1540" s="1" t="s">
        <v>5230</v>
      </c>
      <c r="D1540" s="1" t="s">
        <v>6446</v>
      </c>
    </row>
    <row r="1541" spans="1:4" ht="13.5">
      <c r="A1541" s="2">
        <v>3209578</v>
      </c>
      <c r="B1541" s="2" t="s">
        <v>2293</v>
      </c>
      <c r="C1541" s="2" t="s">
        <v>2083</v>
      </c>
      <c r="D1541" s="2" t="s">
        <v>2084</v>
      </c>
    </row>
    <row r="1542" spans="1:4" ht="13.5">
      <c r="A1542" s="1">
        <v>3211966</v>
      </c>
      <c r="B1542" s="1" t="s">
        <v>2293</v>
      </c>
      <c r="C1542" s="1" t="s">
        <v>6913</v>
      </c>
      <c r="D1542" s="1" t="s">
        <v>3802</v>
      </c>
    </row>
    <row r="1543" spans="1:4" ht="13.5">
      <c r="A1543" s="2">
        <v>3212032</v>
      </c>
      <c r="B1543" s="2" t="s">
        <v>2293</v>
      </c>
      <c r="C1543" s="2" t="s">
        <v>7545</v>
      </c>
      <c r="D1543" s="2" t="s">
        <v>2572</v>
      </c>
    </row>
    <row r="1544" spans="1:4" ht="13.5">
      <c r="A1544" s="1">
        <v>3212365</v>
      </c>
      <c r="B1544" s="1" t="s">
        <v>2293</v>
      </c>
      <c r="C1544" s="1" t="s">
        <v>2294</v>
      </c>
      <c r="D1544" s="1" t="s">
        <v>3000</v>
      </c>
    </row>
    <row r="1545" spans="1:4" ht="13.5">
      <c r="A1545" s="2">
        <v>3212496</v>
      </c>
      <c r="B1545" s="2" t="s">
        <v>2293</v>
      </c>
      <c r="C1545" s="2" t="s">
        <v>1659</v>
      </c>
      <c r="D1545" s="2" t="s">
        <v>1660</v>
      </c>
    </row>
    <row r="1546" spans="1:4" ht="13.5">
      <c r="A1546" s="1">
        <v>3310846</v>
      </c>
      <c r="B1546" s="1" t="s">
        <v>2293</v>
      </c>
      <c r="C1546" s="1" t="s">
        <v>6448</v>
      </c>
      <c r="D1546" s="1" t="s">
        <v>296</v>
      </c>
    </row>
    <row r="1547" spans="1:4" ht="13.5">
      <c r="A1547" s="2">
        <v>3311632</v>
      </c>
      <c r="B1547" s="2" t="s">
        <v>2293</v>
      </c>
      <c r="C1547" s="2" t="s">
        <v>3842</v>
      </c>
      <c r="D1547" s="2" t="s">
        <v>296</v>
      </c>
    </row>
    <row r="1548" spans="1:4" ht="13.5">
      <c r="A1548" s="1">
        <v>3312211</v>
      </c>
      <c r="B1548" s="1" t="s">
        <v>2293</v>
      </c>
      <c r="C1548" s="1" t="s">
        <v>225</v>
      </c>
      <c r="D1548" s="1" t="s">
        <v>4515</v>
      </c>
    </row>
    <row r="1549" spans="1:4" ht="13.5">
      <c r="A1549" s="2">
        <v>3312402</v>
      </c>
      <c r="B1549" s="2" t="s">
        <v>2293</v>
      </c>
      <c r="C1549" s="2" t="s">
        <v>1687</v>
      </c>
      <c r="D1549" s="2" t="s">
        <v>4515</v>
      </c>
    </row>
    <row r="1550" spans="1:4" ht="13.5">
      <c r="A1550" s="1">
        <v>3413017</v>
      </c>
      <c r="B1550" s="1" t="s">
        <v>2293</v>
      </c>
      <c r="C1550" s="1" t="s">
        <v>1442</v>
      </c>
      <c r="D1550" s="1" t="s">
        <v>7489</v>
      </c>
    </row>
    <row r="1551" spans="1:4" ht="13.5">
      <c r="A1551" s="2">
        <v>3413905</v>
      </c>
      <c r="B1551" s="2" t="s">
        <v>2293</v>
      </c>
      <c r="C1551" s="2" t="s">
        <v>6937</v>
      </c>
      <c r="D1551" s="2" t="s">
        <v>6938</v>
      </c>
    </row>
    <row r="1552" spans="1:4" ht="13.5">
      <c r="A1552" s="1">
        <v>3413930</v>
      </c>
      <c r="B1552" s="1" t="s">
        <v>2293</v>
      </c>
      <c r="C1552" s="1" t="s">
        <v>996</v>
      </c>
      <c r="D1552" s="1" t="s">
        <v>677</v>
      </c>
    </row>
    <row r="1553" spans="1:4" ht="13.5">
      <c r="A1553" s="2">
        <v>3414955</v>
      </c>
      <c r="B1553" s="2" t="s">
        <v>2293</v>
      </c>
      <c r="C1553" s="2" t="s">
        <v>4580</v>
      </c>
      <c r="D1553" s="2" t="s">
        <v>7640</v>
      </c>
    </row>
    <row r="1554" spans="1:4" ht="13.5">
      <c r="A1554" s="1">
        <v>3415266</v>
      </c>
      <c r="B1554" s="1" t="s">
        <v>2293</v>
      </c>
      <c r="C1554" s="1" t="s">
        <v>3885</v>
      </c>
      <c r="D1554" s="1" t="s">
        <v>4019</v>
      </c>
    </row>
    <row r="1555" spans="1:4" ht="13.5">
      <c r="A1555" s="2">
        <v>3415462</v>
      </c>
      <c r="B1555" s="2" t="s">
        <v>2293</v>
      </c>
      <c r="C1555" s="2" t="s">
        <v>2295</v>
      </c>
      <c r="D1555" s="2" t="s">
        <v>7489</v>
      </c>
    </row>
    <row r="1556" spans="1:4" ht="13.5">
      <c r="A1556" s="1">
        <v>3415576</v>
      </c>
      <c r="B1556" s="1" t="s">
        <v>2293</v>
      </c>
      <c r="C1556" s="1" t="s">
        <v>6923</v>
      </c>
      <c r="D1556" s="1" t="s">
        <v>3965</v>
      </c>
    </row>
    <row r="1557" spans="1:4" ht="13.5">
      <c r="A1557" s="2">
        <v>3416106</v>
      </c>
      <c r="B1557" s="2" t="s">
        <v>2293</v>
      </c>
      <c r="C1557" s="2" t="s">
        <v>3851</v>
      </c>
      <c r="D1557" s="2" t="s">
        <v>4073</v>
      </c>
    </row>
    <row r="1558" spans="1:4" ht="13.5">
      <c r="A1558" s="1">
        <v>3416345</v>
      </c>
      <c r="B1558" s="1" t="s">
        <v>2293</v>
      </c>
      <c r="C1558" s="1" t="s">
        <v>3221</v>
      </c>
      <c r="D1558" s="1" t="s">
        <v>7472</v>
      </c>
    </row>
    <row r="1559" spans="1:4" ht="13.5">
      <c r="A1559" s="2">
        <v>3416387</v>
      </c>
      <c r="B1559" s="2" t="s">
        <v>2293</v>
      </c>
      <c r="C1559" s="2" t="s">
        <v>6514</v>
      </c>
      <c r="D1559" s="2" t="s">
        <v>7472</v>
      </c>
    </row>
    <row r="1560" spans="1:4" ht="13.5">
      <c r="A1560" s="1">
        <v>3416658</v>
      </c>
      <c r="B1560" s="1" t="s">
        <v>2293</v>
      </c>
      <c r="C1560" s="1" t="s">
        <v>2897</v>
      </c>
      <c r="D1560" s="1" t="s">
        <v>6981</v>
      </c>
    </row>
    <row r="1561" spans="1:4" ht="13.5">
      <c r="A1561" s="2">
        <v>3416660</v>
      </c>
      <c r="B1561" s="2" t="s">
        <v>2293</v>
      </c>
      <c r="C1561" s="2" t="s">
        <v>2766</v>
      </c>
      <c r="D1561" s="2" t="s">
        <v>6981</v>
      </c>
    </row>
    <row r="1562" spans="1:4" ht="13.5">
      <c r="A1562" s="1">
        <v>3416661</v>
      </c>
      <c r="B1562" s="1" t="s">
        <v>2293</v>
      </c>
      <c r="C1562" s="1" t="s">
        <v>4752</v>
      </c>
      <c r="D1562" s="1" t="s">
        <v>739</v>
      </c>
    </row>
    <row r="1563" spans="1:4" ht="13.5">
      <c r="A1563" s="2">
        <v>3416662</v>
      </c>
      <c r="B1563" s="2" t="s">
        <v>2293</v>
      </c>
      <c r="C1563" s="2" t="s">
        <v>4509</v>
      </c>
      <c r="D1563" s="2" t="s">
        <v>739</v>
      </c>
    </row>
    <row r="1564" spans="1:4" ht="13.5">
      <c r="A1564" s="1">
        <v>3416679</v>
      </c>
      <c r="B1564" s="1" t="s">
        <v>2293</v>
      </c>
      <c r="C1564" s="1" t="s">
        <v>3012</v>
      </c>
      <c r="D1564" s="1" t="s">
        <v>4019</v>
      </c>
    </row>
    <row r="1565" spans="1:4" ht="13.5">
      <c r="A1565" s="2">
        <v>3416770</v>
      </c>
      <c r="B1565" s="2" t="s">
        <v>2293</v>
      </c>
      <c r="C1565" s="2" t="s">
        <v>2764</v>
      </c>
      <c r="D1565" s="2" t="s">
        <v>2114</v>
      </c>
    </row>
    <row r="1566" spans="1:4" ht="13.5">
      <c r="A1566" s="1">
        <v>3416821</v>
      </c>
      <c r="B1566" s="1" t="s">
        <v>2293</v>
      </c>
      <c r="C1566" s="1" t="s">
        <v>5791</v>
      </c>
      <c r="D1566" s="1" t="s">
        <v>3818</v>
      </c>
    </row>
    <row r="1567" spans="1:4" ht="13.5">
      <c r="A1567" s="2">
        <v>3416822</v>
      </c>
      <c r="B1567" s="2" t="s">
        <v>2293</v>
      </c>
      <c r="C1567" s="2" t="s">
        <v>5792</v>
      </c>
      <c r="D1567" s="2" t="s">
        <v>3818</v>
      </c>
    </row>
    <row r="1568" spans="1:4" ht="13.5">
      <c r="A1568" s="1">
        <v>3416886</v>
      </c>
      <c r="B1568" s="1" t="s">
        <v>2293</v>
      </c>
      <c r="C1568" s="1" t="s">
        <v>4140</v>
      </c>
      <c r="D1568" s="1" t="s">
        <v>7735</v>
      </c>
    </row>
    <row r="1569" spans="1:4" ht="13.5">
      <c r="A1569" s="2">
        <v>3416983</v>
      </c>
      <c r="B1569" s="2" t="s">
        <v>2293</v>
      </c>
      <c r="C1569" s="2" t="s">
        <v>1030</v>
      </c>
      <c r="D1569" s="2" t="s">
        <v>7640</v>
      </c>
    </row>
    <row r="1570" spans="1:4" ht="13.5">
      <c r="A1570" s="1">
        <v>3417305</v>
      </c>
      <c r="B1570" s="1" t="s">
        <v>2293</v>
      </c>
      <c r="C1570" s="1" t="s">
        <v>7301</v>
      </c>
      <c r="D1570" s="1" t="s">
        <v>724</v>
      </c>
    </row>
    <row r="1571" spans="1:4" ht="13.5">
      <c r="A1571" s="2">
        <v>3503748</v>
      </c>
      <c r="B1571" s="2" t="s">
        <v>2293</v>
      </c>
      <c r="C1571" s="2" t="s">
        <v>4034</v>
      </c>
      <c r="D1571" s="2" t="s">
        <v>4035</v>
      </c>
    </row>
    <row r="1572" spans="1:4" ht="13.5">
      <c r="A1572" s="1">
        <v>3504107</v>
      </c>
      <c r="B1572" s="1" t="s">
        <v>2293</v>
      </c>
      <c r="C1572" s="1" t="s">
        <v>4670</v>
      </c>
      <c r="D1572" s="1" t="s">
        <v>4722</v>
      </c>
    </row>
    <row r="1573" spans="1:4" ht="13.5">
      <c r="A1573" s="2">
        <v>3504208</v>
      </c>
      <c r="B1573" s="2" t="s">
        <v>2293</v>
      </c>
      <c r="C1573" s="2" t="s">
        <v>3125</v>
      </c>
      <c r="D1573" s="2" t="s">
        <v>7726</v>
      </c>
    </row>
    <row r="1574" spans="1:4" ht="13.5">
      <c r="A1574" s="1">
        <v>3602308</v>
      </c>
      <c r="B1574" s="1" t="s">
        <v>2293</v>
      </c>
      <c r="C1574" s="1" t="s">
        <v>5122</v>
      </c>
      <c r="D1574" s="1" t="s">
        <v>1989</v>
      </c>
    </row>
    <row r="1575" spans="1:4" ht="13.5">
      <c r="A1575" s="2">
        <v>3602457</v>
      </c>
      <c r="B1575" s="2" t="s">
        <v>2293</v>
      </c>
      <c r="C1575" s="2" t="s">
        <v>5123</v>
      </c>
      <c r="D1575" s="2" t="s">
        <v>7011</v>
      </c>
    </row>
    <row r="1576" spans="1:4" ht="13.5">
      <c r="A1576" s="1">
        <v>3602583</v>
      </c>
      <c r="B1576" s="1" t="s">
        <v>2293</v>
      </c>
      <c r="C1576" s="1" t="s">
        <v>4723</v>
      </c>
      <c r="D1576" s="1" t="s">
        <v>7559</v>
      </c>
    </row>
    <row r="1577" spans="1:4" ht="13.5">
      <c r="A1577" s="2">
        <v>3602945</v>
      </c>
      <c r="B1577" s="2" t="s">
        <v>2293</v>
      </c>
      <c r="C1577" s="2" t="s">
        <v>5505</v>
      </c>
      <c r="D1577" s="2" t="s">
        <v>5506</v>
      </c>
    </row>
    <row r="1578" spans="1:4" ht="13.5">
      <c r="A1578" s="1">
        <v>3603546</v>
      </c>
      <c r="B1578" s="1" t="s">
        <v>2293</v>
      </c>
      <c r="C1578" s="1" t="s">
        <v>5428</v>
      </c>
      <c r="D1578" s="1" t="s">
        <v>6689</v>
      </c>
    </row>
    <row r="1579" spans="1:4" ht="13.5">
      <c r="A1579" s="2">
        <v>3603703</v>
      </c>
      <c r="B1579" s="2" t="s">
        <v>2293</v>
      </c>
      <c r="C1579" s="2" t="s">
        <v>3933</v>
      </c>
      <c r="D1579" s="2" t="s">
        <v>3934</v>
      </c>
    </row>
    <row r="1580" spans="1:4" ht="13.5">
      <c r="A1580" s="1">
        <v>3603709</v>
      </c>
      <c r="B1580" s="1" t="s">
        <v>2293</v>
      </c>
      <c r="C1580" s="1" t="s">
        <v>3943</v>
      </c>
      <c r="D1580" s="1" t="s">
        <v>7538</v>
      </c>
    </row>
    <row r="1581" spans="1:4" ht="13.5">
      <c r="A1581" s="2">
        <v>3603712</v>
      </c>
      <c r="B1581" s="2" t="s">
        <v>2293</v>
      </c>
      <c r="C1581" s="2" t="s">
        <v>2746</v>
      </c>
      <c r="D1581" s="2" t="s">
        <v>7538</v>
      </c>
    </row>
    <row r="1582" spans="1:4" ht="13.5">
      <c r="A1582" s="1">
        <v>3603731</v>
      </c>
      <c r="B1582" s="1" t="s">
        <v>2293</v>
      </c>
      <c r="C1582" s="1" t="s">
        <v>1990</v>
      </c>
      <c r="D1582" s="1" t="s">
        <v>4507</v>
      </c>
    </row>
    <row r="1583" spans="1:4" ht="13.5">
      <c r="A1583" s="2">
        <v>3603813</v>
      </c>
      <c r="B1583" s="2" t="s">
        <v>2293</v>
      </c>
      <c r="C1583" s="2" t="s">
        <v>646</v>
      </c>
      <c r="D1583" s="2" t="s">
        <v>3934</v>
      </c>
    </row>
    <row r="1584" spans="1:4" ht="13.5">
      <c r="A1584" s="1">
        <v>3603815</v>
      </c>
      <c r="B1584" s="1" t="s">
        <v>2293</v>
      </c>
      <c r="C1584" s="1" t="s">
        <v>1782</v>
      </c>
      <c r="D1584" s="1" t="s">
        <v>7559</v>
      </c>
    </row>
    <row r="1585" spans="1:4" ht="13.5">
      <c r="A1585" s="2">
        <v>3603867</v>
      </c>
      <c r="B1585" s="2" t="s">
        <v>2293</v>
      </c>
      <c r="C1585" s="2" t="s">
        <v>2296</v>
      </c>
      <c r="D1585" s="2" t="s">
        <v>5555</v>
      </c>
    </row>
    <row r="1586" spans="1:4" ht="13.5">
      <c r="A1586" s="1">
        <v>3603871</v>
      </c>
      <c r="B1586" s="1" t="s">
        <v>2293</v>
      </c>
      <c r="C1586" s="1" t="s">
        <v>1840</v>
      </c>
      <c r="D1586" s="1" t="s">
        <v>5555</v>
      </c>
    </row>
    <row r="1587" spans="1:4" ht="13.5">
      <c r="A1587" s="2">
        <v>3603882</v>
      </c>
      <c r="B1587" s="2" t="s">
        <v>2293</v>
      </c>
      <c r="C1587" s="2" t="s">
        <v>3133</v>
      </c>
      <c r="D1587" s="2" t="s">
        <v>5501</v>
      </c>
    </row>
    <row r="1588" spans="1:4" ht="13.5">
      <c r="A1588" s="1">
        <v>3603896</v>
      </c>
      <c r="B1588" s="1" t="s">
        <v>2293</v>
      </c>
      <c r="C1588" s="1" t="s">
        <v>1841</v>
      </c>
      <c r="D1588" s="1" t="s">
        <v>1989</v>
      </c>
    </row>
    <row r="1589" spans="1:4" ht="13.5">
      <c r="A1589" s="2">
        <v>3701940</v>
      </c>
      <c r="B1589" s="2" t="s">
        <v>2293</v>
      </c>
      <c r="C1589" s="2" t="s">
        <v>5749</v>
      </c>
      <c r="D1589" s="2" t="s">
        <v>2569</v>
      </c>
    </row>
    <row r="1590" spans="1:4" ht="13.5">
      <c r="A1590" s="1">
        <v>3702321</v>
      </c>
      <c r="B1590" s="1" t="s">
        <v>2293</v>
      </c>
      <c r="C1590" s="1" t="s">
        <v>6906</v>
      </c>
      <c r="D1590" s="1" t="s">
        <v>7658</v>
      </c>
    </row>
    <row r="1591" spans="1:4" ht="13.5">
      <c r="A1591" s="2">
        <v>3702485</v>
      </c>
      <c r="B1591" s="2" t="s">
        <v>2293</v>
      </c>
      <c r="C1591" s="2" t="s">
        <v>3918</v>
      </c>
      <c r="D1591" s="2" t="s">
        <v>7658</v>
      </c>
    </row>
    <row r="1592" spans="1:4" ht="13.5">
      <c r="A1592" s="1">
        <v>3703062</v>
      </c>
      <c r="B1592" s="1" t="s">
        <v>2293</v>
      </c>
      <c r="C1592" s="1" t="s">
        <v>5299</v>
      </c>
      <c r="D1592" s="1" t="s">
        <v>3841</v>
      </c>
    </row>
    <row r="1593" spans="1:4" ht="13.5">
      <c r="A1593" s="2">
        <v>3703090</v>
      </c>
      <c r="B1593" s="2" t="s">
        <v>2293</v>
      </c>
      <c r="C1593" s="2" t="s">
        <v>5061</v>
      </c>
      <c r="D1593" s="2" t="s">
        <v>4476</v>
      </c>
    </row>
    <row r="1594" spans="1:4" ht="13.5">
      <c r="A1594" s="1">
        <v>3703161</v>
      </c>
      <c r="B1594" s="1" t="s">
        <v>2293</v>
      </c>
      <c r="C1594" s="1" t="s">
        <v>829</v>
      </c>
      <c r="D1594" s="1" t="s">
        <v>4702</v>
      </c>
    </row>
    <row r="1595" spans="1:4" ht="13.5">
      <c r="A1595" s="2">
        <v>3801972</v>
      </c>
      <c r="B1595" s="2" t="s">
        <v>2293</v>
      </c>
      <c r="C1595" s="2" t="s">
        <v>2141</v>
      </c>
      <c r="D1595" s="2" t="s">
        <v>5712</v>
      </c>
    </row>
    <row r="1596" spans="1:4" ht="13.5">
      <c r="A1596" s="1">
        <v>3802127</v>
      </c>
      <c r="B1596" s="1" t="s">
        <v>2293</v>
      </c>
      <c r="C1596" s="1" t="s">
        <v>7476</v>
      </c>
      <c r="D1596" s="1" t="s">
        <v>4057</v>
      </c>
    </row>
    <row r="1597" spans="1:4" ht="13.5">
      <c r="A1597" s="2">
        <v>3802194</v>
      </c>
      <c r="B1597" s="2" t="s">
        <v>2293</v>
      </c>
      <c r="C1597" s="2" t="s">
        <v>3903</v>
      </c>
      <c r="D1597" s="2" t="s">
        <v>4057</v>
      </c>
    </row>
    <row r="1598" spans="1:4" ht="13.5">
      <c r="A1598" s="1">
        <v>3802204</v>
      </c>
      <c r="B1598" s="1" t="s">
        <v>2293</v>
      </c>
      <c r="C1598" s="1" t="s">
        <v>5819</v>
      </c>
      <c r="D1598" s="1" t="s">
        <v>5712</v>
      </c>
    </row>
    <row r="1599" spans="1:4" ht="13.5">
      <c r="A1599" s="2">
        <v>3802535</v>
      </c>
      <c r="B1599" s="2" t="s">
        <v>2293</v>
      </c>
      <c r="C1599" s="2" t="s">
        <v>1842</v>
      </c>
      <c r="D1599" s="2" t="s">
        <v>4057</v>
      </c>
    </row>
    <row r="1600" spans="1:4" ht="13.5">
      <c r="A1600" s="1">
        <v>3802819</v>
      </c>
      <c r="B1600" s="1" t="s">
        <v>2293</v>
      </c>
      <c r="C1600" s="1" t="s">
        <v>2873</v>
      </c>
      <c r="D1600" s="1" t="s">
        <v>5436</v>
      </c>
    </row>
    <row r="1601" spans="1:4" ht="13.5">
      <c r="A1601" s="2">
        <v>3802902</v>
      </c>
      <c r="B1601" s="2" t="s">
        <v>2293</v>
      </c>
      <c r="C1601" s="2" t="s">
        <v>14</v>
      </c>
      <c r="D1601" s="2" t="s">
        <v>15</v>
      </c>
    </row>
    <row r="1602" spans="1:4" ht="13.5">
      <c r="A1602" s="1">
        <v>3802927</v>
      </c>
      <c r="B1602" s="1" t="s">
        <v>2293</v>
      </c>
      <c r="C1602" s="1" t="s">
        <v>1458</v>
      </c>
      <c r="D1602" s="1" t="s">
        <v>3009</v>
      </c>
    </row>
    <row r="1603" spans="1:4" ht="13.5">
      <c r="A1603" s="2">
        <v>3802950</v>
      </c>
      <c r="B1603" s="2" t="s">
        <v>2293</v>
      </c>
      <c r="C1603" s="2" t="s">
        <v>1886</v>
      </c>
      <c r="D1603" s="2" t="s">
        <v>5436</v>
      </c>
    </row>
    <row r="1604" spans="1:4" ht="13.5">
      <c r="A1604" s="1">
        <v>3211914</v>
      </c>
      <c r="B1604" s="1" t="s">
        <v>2293</v>
      </c>
      <c r="C1604" s="1" t="s">
        <v>1572</v>
      </c>
      <c r="D1604" s="1" t="s">
        <v>3802</v>
      </c>
    </row>
    <row r="1605" spans="1:4" ht="13.5">
      <c r="A1605" s="2">
        <v>3118075</v>
      </c>
      <c r="B1605" s="2" t="s">
        <v>2293</v>
      </c>
      <c r="C1605" s="2" t="s">
        <v>2829</v>
      </c>
      <c r="D1605" s="2" t="s">
        <v>7710</v>
      </c>
    </row>
    <row r="1606" spans="1:4" ht="13.5">
      <c r="A1606" s="1">
        <v>3119191</v>
      </c>
      <c r="B1606" s="1" t="s">
        <v>2293</v>
      </c>
      <c r="C1606" s="1" t="s">
        <v>4674</v>
      </c>
      <c r="D1606" s="1" t="s">
        <v>7648</v>
      </c>
    </row>
    <row r="1607" spans="1:4" ht="13.5">
      <c r="A1607" s="2">
        <v>3120968</v>
      </c>
      <c r="B1607" s="2" t="s">
        <v>2293</v>
      </c>
      <c r="C1607" s="2" t="s">
        <v>3127</v>
      </c>
      <c r="D1607" s="2" t="s">
        <v>5453</v>
      </c>
    </row>
    <row r="1608" spans="1:4" ht="13.5">
      <c r="A1608" s="1">
        <v>3121212</v>
      </c>
      <c r="B1608" s="1" t="s">
        <v>2293</v>
      </c>
      <c r="C1608" s="1" t="s">
        <v>3014</v>
      </c>
      <c r="D1608" s="1" t="s">
        <v>4150</v>
      </c>
    </row>
    <row r="1609" spans="1:4" ht="13.5">
      <c r="A1609" s="2">
        <v>3122506</v>
      </c>
      <c r="B1609" s="2" t="s">
        <v>2293</v>
      </c>
      <c r="C1609" s="2" t="s">
        <v>2297</v>
      </c>
      <c r="D1609" s="2" t="s">
        <v>1897</v>
      </c>
    </row>
    <row r="1610" spans="1:4" ht="13.5">
      <c r="A1610" s="1">
        <v>3123134</v>
      </c>
      <c r="B1610" s="1" t="s">
        <v>2293</v>
      </c>
      <c r="C1610" s="1" t="s">
        <v>4678</v>
      </c>
      <c r="D1610" s="1" t="s">
        <v>2596</v>
      </c>
    </row>
    <row r="1611" spans="1:4" ht="13.5">
      <c r="A1611" s="2">
        <v>3123648</v>
      </c>
      <c r="B1611" s="2" t="s">
        <v>2293</v>
      </c>
      <c r="C1611" s="2" t="s">
        <v>5320</v>
      </c>
      <c r="D1611" s="2" t="s">
        <v>7227</v>
      </c>
    </row>
    <row r="1612" spans="1:4" ht="13.5">
      <c r="A1612" s="1">
        <v>3123899</v>
      </c>
      <c r="B1612" s="1" t="s">
        <v>2293</v>
      </c>
      <c r="C1612" s="1" t="s">
        <v>939</v>
      </c>
      <c r="D1612" s="1" t="s">
        <v>940</v>
      </c>
    </row>
    <row r="1613" spans="1:4" ht="13.5">
      <c r="A1613" s="2">
        <v>3123922</v>
      </c>
      <c r="B1613" s="2" t="s">
        <v>2293</v>
      </c>
      <c r="C1613" s="2" t="s">
        <v>4458</v>
      </c>
      <c r="D1613" s="2" t="s">
        <v>4459</v>
      </c>
    </row>
    <row r="1614" spans="1:4" ht="13.5">
      <c r="A1614" s="1">
        <v>3211321</v>
      </c>
      <c r="B1614" s="1" t="s">
        <v>2298</v>
      </c>
      <c r="C1614" s="1" t="s">
        <v>6642</v>
      </c>
      <c r="D1614" s="1" t="s">
        <v>6446</v>
      </c>
    </row>
    <row r="1615" spans="1:4" ht="13.5">
      <c r="A1615" s="2">
        <v>3211326</v>
      </c>
      <c r="B1615" s="2" t="s">
        <v>2298</v>
      </c>
      <c r="C1615" s="2" t="s">
        <v>7105</v>
      </c>
      <c r="D1615" s="2" t="s">
        <v>6446</v>
      </c>
    </row>
    <row r="1616" spans="1:4" ht="13.5">
      <c r="A1616" s="1">
        <v>3211339</v>
      </c>
      <c r="B1616" s="1" t="s">
        <v>2298</v>
      </c>
      <c r="C1616" s="1" t="s">
        <v>6563</v>
      </c>
      <c r="D1616" s="1" t="s">
        <v>6446</v>
      </c>
    </row>
    <row r="1617" spans="1:4" ht="13.5">
      <c r="A1617" s="2">
        <v>3211572</v>
      </c>
      <c r="B1617" s="2" t="s">
        <v>2298</v>
      </c>
      <c r="C1617" s="2" t="s">
        <v>5778</v>
      </c>
      <c r="D1617" s="2" t="s">
        <v>7642</v>
      </c>
    </row>
    <row r="1618" spans="1:4" ht="13.5">
      <c r="A1618" s="1">
        <v>3415625</v>
      </c>
      <c r="B1618" s="1" t="s">
        <v>2298</v>
      </c>
      <c r="C1618" s="1" t="s">
        <v>7136</v>
      </c>
      <c r="D1618" s="1" t="s">
        <v>677</v>
      </c>
    </row>
    <row r="1619" spans="1:4" ht="13.5">
      <c r="A1619" s="2">
        <v>3416695</v>
      </c>
      <c r="B1619" s="2" t="s">
        <v>2298</v>
      </c>
      <c r="C1619" s="2" t="s">
        <v>5787</v>
      </c>
      <c r="D1619" s="2" t="s">
        <v>7740</v>
      </c>
    </row>
    <row r="1620" spans="1:4" ht="13.5">
      <c r="A1620" s="1">
        <v>3416709</v>
      </c>
      <c r="B1620" s="1" t="s">
        <v>2298</v>
      </c>
      <c r="C1620" s="1" t="s">
        <v>5788</v>
      </c>
      <c r="D1620" s="1" t="s">
        <v>7740</v>
      </c>
    </row>
    <row r="1621" spans="1:4" ht="13.5">
      <c r="A1621" s="2">
        <v>3416745</v>
      </c>
      <c r="B1621" s="2" t="s">
        <v>2298</v>
      </c>
      <c r="C1621" s="2" t="s">
        <v>997</v>
      </c>
      <c r="D1621" s="2" t="s">
        <v>4073</v>
      </c>
    </row>
    <row r="1622" spans="1:4" ht="13.5">
      <c r="A1622" s="1">
        <v>3416754</v>
      </c>
      <c r="B1622" s="1" t="s">
        <v>2298</v>
      </c>
      <c r="C1622" s="1" t="s">
        <v>558</v>
      </c>
      <c r="D1622" s="1" t="s">
        <v>4073</v>
      </c>
    </row>
    <row r="1623" spans="1:4" ht="13.5">
      <c r="A1623" s="2">
        <v>3416756</v>
      </c>
      <c r="B1623" s="2" t="s">
        <v>2298</v>
      </c>
      <c r="C1623" s="2" t="s">
        <v>4592</v>
      </c>
      <c r="D1623" s="2" t="s">
        <v>4073</v>
      </c>
    </row>
    <row r="1624" spans="1:4" ht="13.5">
      <c r="A1624" s="1">
        <v>3603733</v>
      </c>
      <c r="B1624" s="1" t="s">
        <v>2298</v>
      </c>
      <c r="C1624" s="1" t="s">
        <v>4615</v>
      </c>
      <c r="D1624" s="1" t="s">
        <v>4616</v>
      </c>
    </row>
    <row r="1625" spans="1:4" ht="13.5">
      <c r="A1625" s="2">
        <v>3124326</v>
      </c>
      <c r="B1625" s="2" t="s">
        <v>2299</v>
      </c>
      <c r="C1625" s="2" t="s">
        <v>1807</v>
      </c>
      <c r="D1625" s="2" t="s">
        <v>1597</v>
      </c>
    </row>
    <row r="1626" spans="1:4" ht="13.5">
      <c r="A1626" s="1">
        <v>3211105</v>
      </c>
      <c r="B1626" s="1" t="s">
        <v>2299</v>
      </c>
      <c r="C1626" s="1" t="s">
        <v>7071</v>
      </c>
      <c r="D1626" s="1" t="s">
        <v>2111</v>
      </c>
    </row>
    <row r="1627" spans="1:4" ht="13.5">
      <c r="A1627" s="2">
        <v>3504275</v>
      </c>
      <c r="B1627" s="2" t="s">
        <v>2299</v>
      </c>
      <c r="C1627" s="2" t="s">
        <v>5797</v>
      </c>
      <c r="D1627" s="2" t="s">
        <v>4035</v>
      </c>
    </row>
    <row r="1628" spans="1:4" ht="13.5">
      <c r="A1628" s="1">
        <v>3312379</v>
      </c>
      <c r="B1628" s="1" t="s">
        <v>2300</v>
      </c>
      <c r="C1628" s="1" t="s">
        <v>5121</v>
      </c>
      <c r="D1628" s="1" t="s">
        <v>7429</v>
      </c>
    </row>
    <row r="1629" spans="1:4" ht="13.5">
      <c r="A1629" s="2">
        <v>3124466</v>
      </c>
      <c r="B1629" s="2" t="s">
        <v>2300</v>
      </c>
      <c r="C1629" s="2" t="s">
        <v>536</v>
      </c>
      <c r="D1629" s="2" t="s">
        <v>294</v>
      </c>
    </row>
    <row r="1630" spans="1:4" ht="13.5">
      <c r="A1630" s="1">
        <v>3312049</v>
      </c>
      <c r="B1630" s="1" t="s">
        <v>2300</v>
      </c>
      <c r="C1630" s="1" t="s">
        <v>7428</v>
      </c>
      <c r="D1630" s="1" t="s">
        <v>7429</v>
      </c>
    </row>
    <row r="1631" spans="1:4" ht="13.5">
      <c r="A1631" s="2">
        <v>3703028</v>
      </c>
      <c r="B1631" s="2" t="s">
        <v>2300</v>
      </c>
      <c r="C1631" s="2" t="s">
        <v>4613</v>
      </c>
      <c r="D1631" s="2" t="s">
        <v>7658</v>
      </c>
    </row>
    <row r="1632" spans="1:4" ht="13.5">
      <c r="A1632" s="1">
        <v>3212013</v>
      </c>
      <c r="B1632" s="1" t="s">
        <v>1615</v>
      </c>
      <c r="C1632" s="1" t="s">
        <v>2345</v>
      </c>
      <c r="D1632" s="1" t="s">
        <v>6446</v>
      </c>
    </row>
    <row r="1633" spans="1:4" ht="13.5">
      <c r="A1633" s="2">
        <v>3312477</v>
      </c>
      <c r="B1633" s="2" t="s">
        <v>1615</v>
      </c>
      <c r="C1633" s="2" t="s">
        <v>1699</v>
      </c>
      <c r="D1633" s="2" t="s">
        <v>717</v>
      </c>
    </row>
    <row r="1634" spans="1:4" ht="13.5">
      <c r="A1634" s="1">
        <v>3312574</v>
      </c>
      <c r="B1634" s="1" t="s">
        <v>1615</v>
      </c>
      <c r="C1634" s="1" t="s">
        <v>2301</v>
      </c>
      <c r="D1634" s="1" t="s">
        <v>6703</v>
      </c>
    </row>
    <row r="1635" spans="1:4" ht="13.5">
      <c r="A1635" s="2">
        <v>3312575</v>
      </c>
      <c r="B1635" s="2" t="s">
        <v>1615</v>
      </c>
      <c r="C1635" s="2" t="s">
        <v>2302</v>
      </c>
      <c r="D1635" s="2" t="s">
        <v>6703</v>
      </c>
    </row>
    <row r="1636" spans="1:4" ht="13.5">
      <c r="A1636" s="1">
        <v>3416536</v>
      </c>
      <c r="B1636" s="1" t="s">
        <v>1615</v>
      </c>
      <c r="C1636" s="1" t="s">
        <v>3894</v>
      </c>
      <c r="D1636" s="1" t="s">
        <v>4073</v>
      </c>
    </row>
    <row r="1637" spans="1:4" ht="13.5">
      <c r="A1637" s="2">
        <v>3416556</v>
      </c>
      <c r="B1637" s="2" t="s">
        <v>1615</v>
      </c>
      <c r="C1637" s="2" t="s">
        <v>2549</v>
      </c>
      <c r="D1637" s="2" t="s">
        <v>7660</v>
      </c>
    </row>
    <row r="1638" spans="1:4" ht="13.5">
      <c r="A1638" s="1">
        <v>3416928</v>
      </c>
      <c r="B1638" s="1" t="s">
        <v>1615</v>
      </c>
      <c r="C1638" s="1" t="s">
        <v>2303</v>
      </c>
      <c r="D1638" s="1" t="s">
        <v>6974</v>
      </c>
    </row>
    <row r="1639" spans="1:4" ht="13.5">
      <c r="A1639" s="2">
        <v>3417083</v>
      </c>
      <c r="B1639" s="2" t="s">
        <v>1615</v>
      </c>
      <c r="C1639" s="2" t="s">
        <v>803</v>
      </c>
      <c r="D1639" s="2" t="s">
        <v>4073</v>
      </c>
    </row>
    <row r="1640" spans="1:4" ht="13.5">
      <c r="A1640" s="1">
        <v>3702987</v>
      </c>
      <c r="B1640" s="1" t="s">
        <v>1615</v>
      </c>
      <c r="C1640" s="1" t="s">
        <v>5472</v>
      </c>
      <c r="D1640" s="1" t="s">
        <v>2569</v>
      </c>
    </row>
    <row r="1641" spans="1:4" ht="13.5">
      <c r="A1641" s="2">
        <v>3311183</v>
      </c>
      <c r="B1641" s="2" t="s">
        <v>1615</v>
      </c>
      <c r="C1641" s="2" t="s">
        <v>1702</v>
      </c>
      <c r="D1641" s="2" t="s">
        <v>717</v>
      </c>
    </row>
    <row r="1642" spans="1:4" ht="13.5">
      <c r="A1642" s="1">
        <v>3311716</v>
      </c>
      <c r="B1642" s="1" t="s">
        <v>1615</v>
      </c>
      <c r="C1642" s="1" t="s">
        <v>7167</v>
      </c>
      <c r="D1642" s="1" t="s">
        <v>7667</v>
      </c>
    </row>
    <row r="1643" spans="1:4" ht="13.5">
      <c r="A1643" s="2">
        <v>3311717</v>
      </c>
      <c r="B1643" s="2" t="s">
        <v>1615</v>
      </c>
      <c r="C1643" s="2" t="s">
        <v>5781</v>
      </c>
      <c r="D1643" s="2" t="s">
        <v>7667</v>
      </c>
    </row>
    <row r="1644" spans="1:4" ht="13.5">
      <c r="A1644" s="1">
        <v>3120303</v>
      </c>
      <c r="B1644" s="1" t="s">
        <v>1615</v>
      </c>
      <c r="C1644" s="1" t="s">
        <v>692</v>
      </c>
      <c r="D1644" s="1" t="s">
        <v>2596</v>
      </c>
    </row>
    <row r="1645" spans="1:4" ht="13.5">
      <c r="A1645" s="2">
        <v>3312240</v>
      </c>
      <c r="B1645" s="2" t="s">
        <v>1615</v>
      </c>
      <c r="C1645" s="2" t="s">
        <v>1905</v>
      </c>
      <c r="D1645" s="2" t="s">
        <v>2803</v>
      </c>
    </row>
    <row r="1646" spans="1:4" ht="13.5">
      <c r="A1646" s="1">
        <v>3312241</v>
      </c>
      <c r="B1646" s="1" t="s">
        <v>1615</v>
      </c>
      <c r="C1646" s="1" t="s">
        <v>6568</v>
      </c>
      <c r="D1646" s="1" t="s">
        <v>7588</v>
      </c>
    </row>
    <row r="1647" spans="1:4" ht="13.5">
      <c r="A1647" s="2">
        <v>3312246</v>
      </c>
      <c r="B1647" s="2" t="s">
        <v>1615</v>
      </c>
      <c r="C1647" s="2" t="s">
        <v>1697</v>
      </c>
      <c r="D1647" s="2" t="s">
        <v>2803</v>
      </c>
    </row>
    <row r="1648" spans="1:4" ht="13.5">
      <c r="A1648" s="1">
        <v>3312358</v>
      </c>
      <c r="B1648" s="1" t="s">
        <v>1615</v>
      </c>
      <c r="C1648" s="1" t="s">
        <v>1613</v>
      </c>
      <c r="D1648" s="1" t="s">
        <v>717</v>
      </c>
    </row>
    <row r="1649" spans="1:4" ht="13.5">
      <c r="A1649" s="2">
        <v>3312368</v>
      </c>
      <c r="B1649" s="2" t="s">
        <v>1615</v>
      </c>
      <c r="C1649" s="2" t="s">
        <v>1698</v>
      </c>
      <c r="D1649" s="2" t="s">
        <v>2789</v>
      </c>
    </row>
    <row r="1650" spans="1:4" ht="13.5">
      <c r="A1650" s="1">
        <v>3312383</v>
      </c>
      <c r="B1650" s="1" t="s">
        <v>1615</v>
      </c>
      <c r="C1650" s="1" t="s">
        <v>1534</v>
      </c>
      <c r="D1650" s="1" t="s">
        <v>722</v>
      </c>
    </row>
    <row r="1651" spans="1:4" ht="13.5">
      <c r="A1651" s="2">
        <v>3505265</v>
      </c>
      <c r="B1651" s="2" t="s">
        <v>1303</v>
      </c>
      <c r="C1651" s="2" t="s">
        <v>213</v>
      </c>
      <c r="D1651" s="2" t="s">
        <v>2068</v>
      </c>
    </row>
    <row r="1652" spans="1:4" ht="13.5">
      <c r="A1652" s="1">
        <v>3603262</v>
      </c>
      <c r="B1652" s="1" t="s">
        <v>1303</v>
      </c>
      <c r="C1652" s="1" t="s">
        <v>3073</v>
      </c>
      <c r="D1652" s="1" t="s">
        <v>6999</v>
      </c>
    </row>
    <row r="1653" spans="1:4" ht="13.5">
      <c r="A1653" s="2">
        <v>3702708</v>
      </c>
      <c r="B1653" s="2" t="s">
        <v>1303</v>
      </c>
      <c r="C1653" s="2" t="s">
        <v>1813</v>
      </c>
      <c r="D1653" s="2" t="s">
        <v>7658</v>
      </c>
    </row>
    <row r="1654" spans="1:4" ht="13.5">
      <c r="A1654" s="1">
        <v>3702733</v>
      </c>
      <c r="B1654" s="1" t="s">
        <v>1303</v>
      </c>
      <c r="C1654" s="1" t="s">
        <v>7223</v>
      </c>
      <c r="D1654" s="1" t="s">
        <v>6926</v>
      </c>
    </row>
    <row r="1655" spans="1:4" ht="13.5">
      <c r="A1655" s="2">
        <v>3703117</v>
      </c>
      <c r="B1655" s="2" t="s">
        <v>1303</v>
      </c>
      <c r="C1655" s="2" t="s">
        <v>4609</v>
      </c>
      <c r="D1655" s="2" t="s">
        <v>6926</v>
      </c>
    </row>
    <row r="1656" spans="1:4" ht="13.5">
      <c r="A1656" s="1">
        <v>3703127</v>
      </c>
      <c r="B1656" s="1" t="s">
        <v>1303</v>
      </c>
      <c r="C1656" s="1" t="s">
        <v>1804</v>
      </c>
      <c r="D1656" s="1" t="s">
        <v>6926</v>
      </c>
    </row>
    <row r="1657" spans="1:4" ht="13.5">
      <c r="A1657" s="2">
        <v>3703154</v>
      </c>
      <c r="B1657" s="2" t="s">
        <v>1303</v>
      </c>
      <c r="C1657" s="2" t="s">
        <v>1740</v>
      </c>
      <c r="D1657" s="2" t="s">
        <v>2852</v>
      </c>
    </row>
    <row r="1658" spans="1:4" ht="13.5">
      <c r="A1658" s="1">
        <v>3703157</v>
      </c>
      <c r="B1658" s="1" t="s">
        <v>1303</v>
      </c>
      <c r="C1658" s="1" t="s">
        <v>2048</v>
      </c>
      <c r="D1658" s="1" t="s">
        <v>2852</v>
      </c>
    </row>
    <row r="1659" spans="1:4" ht="13.5">
      <c r="A1659" s="2">
        <v>3703182</v>
      </c>
      <c r="B1659" s="2" t="s">
        <v>1303</v>
      </c>
      <c r="C1659" s="2" t="s">
        <v>1564</v>
      </c>
      <c r="D1659" s="2" t="s">
        <v>3841</v>
      </c>
    </row>
    <row r="1660" spans="1:4" ht="13.5">
      <c r="A1660" s="1">
        <v>3703183</v>
      </c>
      <c r="B1660" s="1" t="s">
        <v>1303</v>
      </c>
      <c r="C1660" s="1" t="s">
        <v>4470</v>
      </c>
      <c r="D1660" s="1" t="s">
        <v>3841</v>
      </c>
    </row>
    <row r="1661" spans="1:4" ht="13.5">
      <c r="A1661" s="2">
        <v>3121386</v>
      </c>
      <c r="B1661" s="2" t="s">
        <v>1303</v>
      </c>
      <c r="C1661" s="2" t="s">
        <v>1865</v>
      </c>
      <c r="D1661" s="2" t="s">
        <v>294</v>
      </c>
    </row>
    <row r="1662" spans="1:4" ht="13.5">
      <c r="A1662" s="1">
        <v>3209784</v>
      </c>
      <c r="B1662" s="1" t="s">
        <v>1303</v>
      </c>
      <c r="C1662" s="1" t="s">
        <v>6963</v>
      </c>
      <c r="D1662" s="1" t="s">
        <v>4065</v>
      </c>
    </row>
    <row r="1663" spans="1:4" ht="13.5">
      <c r="A1663" s="2">
        <v>3209996</v>
      </c>
      <c r="B1663" s="2" t="s">
        <v>1303</v>
      </c>
      <c r="C1663" s="2" t="s">
        <v>6465</v>
      </c>
      <c r="D1663" s="2" t="s">
        <v>3000</v>
      </c>
    </row>
    <row r="1664" spans="1:4" ht="13.5">
      <c r="A1664" s="1">
        <v>3210335</v>
      </c>
      <c r="B1664" s="1" t="s">
        <v>1303</v>
      </c>
      <c r="C1664" s="1" t="s">
        <v>5399</v>
      </c>
      <c r="D1664" s="1" t="s">
        <v>3000</v>
      </c>
    </row>
    <row r="1665" spans="1:4" ht="13.5">
      <c r="A1665" s="2">
        <v>3210660</v>
      </c>
      <c r="B1665" s="2" t="s">
        <v>1303</v>
      </c>
      <c r="C1665" s="2" t="s">
        <v>4399</v>
      </c>
      <c r="D1665" s="2" t="s">
        <v>7117</v>
      </c>
    </row>
    <row r="1666" spans="1:4" ht="13.5">
      <c r="A1666" s="1">
        <v>3503426</v>
      </c>
      <c r="B1666" s="1" t="s">
        <v>1303</v>
      </c>
      <c r="C1666" s="1" t="s">
        <v>1143</v>
      </c>
      <c r="D1666" s="1" t="s">
        <v>4593</v>
      </c>
    </row>
    <row r="1667" spans="1:4" ht="13.5">
      <c r="A1667" s="2">
        <v>3503968</v>
      </c>
      <c r="B1667" s="2" t="s">
        <v>1303</v>
      </c>
      <c r="C1667" s="2" t="s">
        <v>1870</v>
      </c>
      <c r="D1667" s="2" t="s">
        <v>1705</v>
      </c>
    </row>
    <row r="1668" spans="1:4" ht="13.5">
      <c r="A1668" s="1">
        <v>3504486</v>
      </c>
      <c r="B1668" s="1" t="s">
        <v>1303</v>
      </c>
      <c r="C1668" s="1" t="s">
        <v>1736</v>
      </c>
      <c r="D1668" s="1" t="s">
        <v>2849</v>
      </c>
    </row>
    <row r="1669" spans="1:4" ht="13.5">
      <c r="A1669" s="2">
        <v>3504488</v>
      </c>
      <c r="B1669" s="2" t="s">
        <v>1303</v>
      </c>
      <c r="C1669" s="2" t="s">
        <v>1868</v>
      </c>
      <c r="D1669" s="2" t="s">
        <v>2849</v>
      </c>
    </row>
    <row r="1670" spans="1:4" ht="13.5">
      <c r="A1670" s="1">
        <v>3504778</v>
      </c>
      <c r="B1670" s="1" t="s">
        <v>1303</v>
      </c>
      <c r="C1670" s="1" t="s">
        <v>3582</v>
      </c>
      <c r="D1670" s="1" t="s">
        <v>6902</v>
      </c>
    </row>
    <row r="1671" spans="1:4" ht="13.5">
      <c r="A1671" s="2">
        <v>3504812</v>
      </c>
      <c r="B1671" s="2" t="s">
        <v>1303</v>
      </c>
      <c r="C1671" s="2" t="s">
        <v>636</v>
      </c>
      <c r="D1671" s="2" t="s">
        <v>1070</v>
      </c>
    </row>
    <row r="1672" spans="1:4" ht="13.5">
      <c r="A1672" s="1">
        <v>3504828</v>
      </c>
      <c r="B1672" s="1" t="s">
        <v>1303</v>
      </c>
      <c r="C1672" s="1" t="s">
        <v>7435</v>
      </c>
      <c r="D1672" s="1" t="s">
        <v>5520</v>
      </c>
    </row>
    <row r="1673" spans="1:4" ht="13.5">
      <c r="A1673" s="2">
        <v>3504833</v>
      </c>
      <c r="B1673" s="2" t="s">
        <v>1303</v>
      </c>
      <c r="C1673" s="2" t="s">
        <v>2738</v>
      </c>
      <c r="D1673" s="2" t="s">
        <v>5520</v>
      </c>
    </row>
    <row r="1674" spans="1:4" ht="13.5">
      <c r="A1674" s="1">
        <v>3504834</v>
      </c>
      <c r="B1674" s="1" t="s">
        <v>1303</v>
      </c>
      <c r="C1674" s="1" t="s">
        <v>4527</v>
      </c>
      <c r="D1674" s="1" t="s">
        <v>2737</v>
      </c>
    </row>
    <row r="1675" spans="1:4" ht="13.5">
      <c r="A1675" s="2">
        <v>3504906</v>
      </c>
      <c r="B1675" s="2" t="s">
        <v>1303</v>
      </c>
      <c r="C1675" s="2" t="s">
        <v>5521</v>
      </c>
      <c r="D1675" s="2" t="s">
        <v>5522</v>
      </c>
    </row>
    <row r="1676" spans="1:4" ht="13.5">
      <c r="A1676" s="1">
        <v>3504982</v>
      </c>
      <c r="B1676" s="1" t="s">
        <v>1303</v>
      </c>
      <c r="C1676" s="1" t="s">
        <v>2991</v>
      </c>
      <c r="D1676" s="1" t="s">
        <v>2992</v>
      </c>
    </row>
    <row r="1677" spans="1:4" ht="13.5">
      <c r="A1677" s="2">
        <v>3504991</v>
      </c>
      <c r="B1677" s="2" t="s">
        <v>1303</v>
      </c>
      <c r="C1677" s="2" t="s">
        <v>4762</v>
      </c>
      <c r="D1677" s="2" t="s">
        <v>6902</v>
      </c>
    </row>
    <row r="1678" spans="1:4" ht="13.5">
      <c r="A1678" s="1">
        <v>3505236</v>
      </c>
      <c r="B1678" s="1" t="s">
        <v>1303</v>
      </c>
      <c r="C1678" s="1" t="s">
        <v>517</v>
      </c>
      <c r="D1678" s="1" t="s">
        <v>1705</v>
      </c>
    </row>
    <row r="1679" spans="1:4" ht="13.5">
      <c r="A1679" s="2">
        <v>3211717</v>
      </c>
      <c r="B1679" s="2" t="s">
        <v>2304</v>
      </c>
      <c r="C1679" s="2" t="s">
        <v>7570</v>
      </c>
      <c r="D1679" s="2" t="s">
        <v>7617</v>
      </c>
    </row>
    <row r="1680" spans="1:4" ht="13.5">
      <c r="A1680" s="1">
        <v>3122155</v>
      </c>
      <c r="B1680" s="1" t="s">
        <v>2304</v>
      </c>
      <c r="C1680" s="1" t="s">
        <v>2761</v>
      </c>
      <c r="D1680" s="1" t="s">
        <v>5510</v>
      </c>
    </row>
    <row r="1681" spans="1:4" ht="13.5">
      <c r="A1681" s="2">
        <v>3123022</v>
      </c>
      <c r="B1681" s="2" t="s">
        <v>2304</v>
      </c>
      <c r="C1681" s="2" t="s">
        <v>2754</v>
      </c>
      <c r="D1681" s="2" t="s">
        <v>3846</v>
      </c>
    </row>
    <row r="1682" spans="1:4" ht="13.5">
      <c r="A1682" s="1">
        <v>3124585</v>
      </c>
      <c r="B1682" s="1" t="s">
        <v>2304</v>
      </c>
      <c r="C1682" s="1" t="s">
        <v>1423</v>
      </c>
      <c r="D1682" s="1" t="s">
        <v>7227</v>
      </c>
    </row>
    <row r="1683" spans="1:4" ht="13.5">
      <c r="A1683" s="2">
        <v>3211693</v>
      </c>
      <c r="B1683" s="2" t="s">
        <v>2304</v>
      </c>
      <c r="C1683" s="2" t="s">
        <v>5315</v>
      </c>
      <c r="D1683" s="2" t="s">
        <v>5483</v>
      </c>
    </row>
    <row r="1684" spans="1:4" ht="13.5">
      <c r="A1684" s="1">
        <v>3211773</v>
      </c>
      <c r="B1684" s="1" t="s">
        <v>2304</v>
      </c>
      <c r="C1684" s="1" t="s">
        <v>2898</v>
      </c>
      <c r="D1684" s="1" t="s">
        <v>3000</v>
      </c>
    </row>
    <row r="1685" spans="1:4" ht="13.5">
      <c r="A1685" s="2">
        <v>3211784</v>
      </c>
      <c r="B1685" s="2" t="s">
        <v>2304</v>
      </c>
      <c r="C1685" s="2" t="s">
        <v>938</v>
      </c>
      <c r="D1685" s="2" t="s">
        <v>7607</v>
      </c>
    </row>
    <row r="1686" spans="1:4" ht="13.5">
      <c r="A1686" s="1">
        <v>3504039</v>
      </c>
      <c r="B1686" s="1" t="s">
        <v>2304</v>
      </c>
      <c r="C1686" s="1" t="s">
        <v>3908</v>
      </c>
      <c r="D1686" s="1" t="s">
        <v>789</v>
      </c>
    </row>
    <row r="1687" spans="1:4" ht="13.5">
      <c r="A1687" s="2">
        <v>3505013</v>
      </c>
      <c r="B1687" s="2" t="s">
        <v>2305</v>
      </c>
      <c r="C1687" s="2" t="s">
        <v>7410</v>
      </c>
      <c r="D1687" s="2" t="s">
        <v>4035</v>
      </c>
    </row>
    <row r="1688" spans="1:4" ht="13.5">
      <c r="A1688" s="1">
        <v>3504097</v>
      </c>
      <c r="B1688" s="1" t="s">
        <v>2305</v>
      </c>
      <c r="C1688" s="1" t="s">
        <v>973</v>
      </c>
      <c r="D1688" s="1" t="s">
        <v>7726</v>
      </c>
    </row>
    <row r="1689" spans="1:4" ht="13.5">
      <c r="A1689" s="2">
        <v>3503868</v>
      </c>
      <c r="B1689" s="2" t="s">
        <v>2305</v>
      </c>
      <c r="C1689" s="2" t="s">
        <v>548</v>
      </c>
      <c r="D1689" s="2" t="s">
        <v>777</v>
      </c>
    </row>
    <row r="1690" spans="1:4" ht="13.5">
      <c r="A1690" s="1">
        <v>3121663</v>
      </c>
      <c r="B1690" s="1" t="s">
        <v>1627</v>
      </c>
      <c r="C1690" s="1" t="s">
        <v>5308</v>
      </c>
      <c r="D1690" s="1" t="s">
        <v>3780</v>
      </c>
    </row>
    <row r="1691" spans="1:4" ht="13.5">
      <c r="A1691" s="2">
        <v>3121906</v>
      </c>
      <c r="B1691" s="2" t="s">
        <v>1627</v>
      </c>
      <c r="C1691" s="2" t="s">
        <v>7563</v>
      </c>
      <c r="D1691" s="2" t="s">
        <v>1105</v>
      </c>
    </row>
    <row r="1692" spans="1:4" ht="13.5">
      <c r="A1692" s="1">
        <v>3122059</v>
      </c>
      <c r="B1692" s="1" t="s">
        <v>1627</v>
      </c>
      <c r="C1692" s="1" t="s">
        <v>4445</v>
      </c>
      <c r="D1692" s="1" t="s">
        <v>4082</v>
      </c>
    </row>
    <row r="1693" spans="1:4" ht="13.5">
      <c r="A1693" s="2">
        <v>3122339</v>
      </c>
      <c r="B1693" s="2" t="s">
        <v>1627</v>
      </c>
      <c r="C1693" s="2" t="s">
        <v>7583</v>
      </c>
      <c r="D1693" s="2" t="s">
        <v>2798</v>
      </c>
    </row>
    <row r="1694" spans="1:4" ht="13.5">
      <c r="A1694" s="1">
        <v>3123370</v>
      </c>
      <c r="B1694" s="1" t="s">
        <v>1627</v>
      </c>
      <c r="C1694" s="1" t="s">
        <v>1582</v>
      </c>
      <c r="D1694" s="1" t="s">
        <v>7645</v>
      </c>
    </row>
    <row r="1695" spans="1:4" ht="13.5">
      <c r="A1695" s="2">
        <v>3123373</v>
      </c>
      <c r="B1695" s="2" t="s">
        <v>1627</v>
      </c>
      <c r="C1695" s="2" t="s">
        <v>4668</v>
      </c>
      <c r="D1695" s="2" t="s">
        <v>4817</v>
      </c>
    </row>
    <row r="1696" spans="1:4" ht="13.5">
      <c r="A1696" s="1">
        <v>3123427</v>
      </c>
      <c r="B1696" s="1" t="s">
        <v>1627</v>
      </c>
      <c r="C1696" s="1" t="s">
        <v>5224</v>
      </c>
      <c r="D1696" s="1" t="s">
        <v>4042</v>
      </c>
    </row>
    <row r="1697" spans="1:4" ht="13.5">
      <c r="A1697" s="2">
        <v>3123513</v>
      </c>
      <c r="B1697" s="2" t="s">
        <v>1627</v>
      </c>
      <c r="C1697" s="2" t="s">
        <v>6531</v>
      </c>
      <c r="D1697" s="2" t="s">
        <v>4499</v>
      </c>
    </row>
    <row r="1698" spans="1:4" ht="13.5">
      <c r="A1698" s="1">
        <v>3123749</v>
      </c>
      <c r="B1698" s="1" t="s">
        <v>1627</v>
      </c>
      <c r="C1698" s="1" t="s">
        <v>5304</v>
      </c>
      <c r="D1698" s="1" t="s">
        <v>5305</v>
      </c>
    </row>
    <row r="1699" spans="1:4" ht="13.5">
      <c r="A1699" s="2">
        <v>3123928</v>
      </c>
      <c r="B1699" s="2" t="s">
        <v>1627</v>
      </c>
      <c r="C1699" s="2" t="s">
        <v>2026</v>
      </c>
      <c r="D1699" s="2" t="s">
        <v>2596</v>
      </c>
    </row>
    <row r="1700" spans="1:4" ht="13.5">
      <c r="A1700" s="1">
        <v>3124298</v>
      </c>
      <c r="B1700" s="1" t="s">
        <v>1627</v>
      </c>
      <c r="C1700" s="1" t="s">
        <v>2306</v>
      </c>
      <c r="D1700" s="1" t="s">
        <v>4147</v>
      </c>
    </row>
    <row r="1701" spans="1:4" ht="13.5">
      <c r="A1701" s="2">
        <v>3124556</v>
      </c>
      <c r="B1701" s="2" t="s">
        <v>1627</v>
      </c>
      <c r="C1701" s="2" t="s">
        <v>1460</v>
      </c>
      <c r="D1701" s="2" t="s">
        <v>4499</v>
      </c>
    </row>
    <row r="1702" spans="1:4" ht="13.5">
      <c r="A1702" s="1">
        <v>3208968</v>
      </c>
      <c r="B1702" s="1" t="s">
        <v>1627</v>
      </c>
      <c r="C1702" s="1" t="s">
        <v>7482</v>
      </c>
      <c r="D1702" s="1" t="s">
        <v>2589</v>
      </c>
    </row>
    <row r="1703" spans="1:4" ht="13.5">
      <c r="A1703" s="2">
        <v>3210661</v>
      </c>
      <c r="B1703" s="2" t="s">
        <v>1627</v>
      </c>
      <c r="C1703" s="2" t="s">
        <v>1153</v>
      </c>
      <c r="D1703" s="2" t="s">
        <v>2589</v>
      </c>
    </row>
    <row r="1704" spans="1:4" ht="13.5">
      <c r="A1704" s="1">
        <v>3210812</v>
      </c>
      <c r="B1704" s="1" t="s">
        <v>1627</v>
      </c>
      <c r="C1704" s="1" t="s">
        <v>4523</v>
      </c>
      <c r="D1704" s="1" t="s">
        <v>4021</v>
      </c>
    </row>
    <row r="1705" spans="1:4" ht="13.5">
      <c r="A1705" s="2">
        <v>3211205</v>
      </c>
      <c r="B1705" s="2" t="s">
        <v>1627</v>
      </c>
      <c r="C1705" s="2" t="s">
        <v>2073</v>
      </c>
      <c r="D1705" s="2" t="s">
        <v>2589</v>
      </c>
    </row>
    <row r="1706" spans="1:4" ht="13.5">
      <c r="A1706" s="1">
        <v>3211908</v>
      </c>
      <c r="B1706" s="1" t="s">
        <v>1627</v>
      </c>
      <c r="C1706" s="1" t="s">
        <v>657</v>
      </c>
      <c r="D1706" s="1" t="s">
        <v>658</v>
      </c>
    </row>
    <row r="1707" spans="1:4" ht="13.5">
      <c r="A1707" s="2">
        <v>3211996</v>
      </c>
      <c r="B1707" s="2" t="s">
        <v>1627</v>
      </c>
      <c r="C1707" s="2" t="s">
        <v>7112</v>
      </c>
      <c r="D1707" s="2" t="s">
        <v>6446</v>
      </c>
    </row>
    <row r="1708" spans="1:4" ht="13.5">
      <c r="A1708" s="1">
        <v>3212440</v>
      </c>
      <c r="B1708" s="1" t="s">
        <v>1627</v>
      </c>
      <c r="C1708" s="1" t="s">
        <v>613</v>
      </c>
      <c r="D1708" s="1" t="s">
        <v>2589</v>
      </c>
    </row>
    <row r="1709" spans="1:4" ht="13.5">
      <c r="A1709" s="2">
        <v>3212699</v>
      </c>
      <c r="B1709" s="2" t="s">
        <v>1627</v>
      </c>
      <c r="C1709" s="2" t="s">
        <v>6462</v>
      </c>
      <c r="D1709" s="2" t="s">
        <v>3802</v>
      </c>
    </row>
    <row r="1710" spans="1:4" ht="13.5">
      <c r="A1710" s="1">
        <v>3311267</v>
      </c>
      <c r="B1710" s="1" t="s">
        <v>1627</v>
      </c>
      <c r="C1710" s="1" t="s">
        <v>6478</v>
      </c>
      <c r="D1710" s="1" t="s">
        <v>570</v>
      </c>
    </row>
    <row r="1711" spans="1:4" ht="13.5">
      <c r="A1711" s="2">
        <v>3311607</v>
      </c>
      <c r="B1711" s="2" t="s">
        <v>1627</v>
      </c>
      <c r="C1711" s="2" t="s">
        <v>1760</v>
      </c>
      <c r="D1711" s="2" t="s">
        <v>296</v>
      </c>
    </row>
    <row r="1712" spans="1:4" ht="13.5">
      <c r="A1712" s="1">
        <v>3311765</v>
      </c>
      <c r="B1712" s="1" t="s">
        <v>1627</v>
      </c>
      <c r="C1712" s="1" t="s">
        <v>4589</v>
      </c>
      <c r="D1712" s="1" t="s">
        <v>2599</v>
      </c>
    </row>
    <row r="1713" spans="1:4" ht="13.5">
      <c r="A1713" s="2">
        <v>3311933</v>
      </c>
      <c r="B1713" s="2" t="s">
        <v>1627</v>
      </c>
      <c r="C1713" s="2" t="s">
        <v>3873</v>
      </c>
      <c r="D1713" s="2" t="s">
        <v>5742</v>
      </c>
    </row>
    <row r="1714" spans="1:4" ht="13.5">
      <c r="A1714" s="1">
        <v>3312026</v>
      </c>
      <c r="B1714" s="1" t="s">
        <v>1627</v>
      </c>
      <c r="C1714" s="1" t="s">
        <v>7250</v>
      </c>
      <c r="D1714" s="1" t="s">
        <v>2803</v>
      </c>
    </row>
    <row r="1715" spans="1:4" ht="13.5">
      <c r="A1715" s="2">
        <v>3312100</v>
      </c>
      <c r="B1715" s="2" t="s">
        <v>1627</v>
      </c>
      <c r="C1715" s="2" t="s">
        <v>2537</v>
      </c>
      <c r="D1715" s="2" t="s">
        <v>3089</v>
      </c>
    </row>
    <row r="1716" spans="1:4" ht="13.5">
      <c r="A1716" s="1">
        <v>3312102</v>
      </c>
      <c r="B1716" s="1" t="s">
        <v>1627</v>
      </c>
      <c r="C1716" s="1" t="s">
        <v>4621</v>
      </c>
      <c r="D1716" s="1" t="s">
        <v>4622</v>
      </c>
    </row>
    <row r="1717" spans="1:4" ht="13.5">
      <c r="A1717" s="2">
        <v>3312116</v>
      </c>
      <c r="B1717" s="2" t="s">
        <v>1627</v>
      </c>
      <c r="C1717" s="2" t="s">
        <v>6952</v>
      </c>
      <c r="D1717" s="2" t="s">
        <v>320</v>
      </c>
    </row>
    <row r="1718" spans="1:4" ht="13.5">
      <c r="A1718" s="1">
        <v>3312273</v>
      </c>
      <c r="B1718" s="1" t="s">
        <v>1627</v>
      </c>
      <c r="C1718" s="1" t="s">
        <v>7420</v>
      </c>
      <c r="D1718" s="1" t="s">
        <v>1051</v>
      </c>
    </row>
    <row r="1719" spans="1:4" ht="13.5">
      <c r="A1719" s="2">
        <v>3414778</v>
      </c>
      <c r="B1719" s="2" t="s">
        <v>1627</v>
      </c>
      <c r="C1719" s="2" t="s">
        <v>2307</v>
      </c>
      <c r="D1719" s="2" t="s">
        <v>7139</v>
      </c>
    </row>
    <row r="1720" spans="1:4" ht="13.5">
      <c r="A1720" s="1">
        <v>3414852</v>
      </c>
      <c r="B1720" s="1" t="s">
        <v>1627</v>
      </c>
      <c r="C1720" s="1" t="s">
        <v>1453</v>
      </c>
      <c r="D1720" s="1" t="s">
        <v>767</v>
      </c>
    </row>
    <row r="1721" spans="1:4" ht="13.5">
      <c r="A1721" s="2">
        <v>3416670</v>
      </c>
      <c r="B1721" s="2" t="s">
        <v>1627</v>
      </c>
      <c r="C1721" s="2" t="s">
        <v>3928</v>
      </c>
      <c r="D1721" s="2" t="s">
        <v>4516</v>
      </c>
    </row>
    <row r="1722" spans="1:4" ht="13.5">
      <c r="A1722" s="1">
        <v>3416735</v>
      </c>
      <c r="B1722" s="1" t="s">
        <v>1627</v>
      </c>
      <c r="C1722" s="1" t="s">
        <v>821</v>
      </c>
      <c r="D1722" s="1" t="s">
        <v>7572</v>
      </c>
    </row>
    <row r="1723" spans="1:4" ht="13.5">
      <c r="A1723" s="2">
        <v>3417324</v>
      </c>
      <c r="B1723" s="2" t="s">
        <v>1627</v>
      </c>
      <c r="C1723" s="2" t="s">
        <v>1880</v>
      </c>
      <c r="D1723" s="2" t="s">
        <v>3840</v>
      </c>
    </row>
    <row r="1724" spans="1:4" ht="13.5">
      <c r="A1724" s="1">
        <v>3417351</v>
      </c>
      <c r="B1724" s="1" t="s">
        <v>1627</v>
      </c>
      <c r="C1724" s="1" t="s">
        <v>2308</v>
      </c>
      <c r="D1724" s="1" t="s">
        <v>7139</v>
      </c>
    </row>
    <row r="1725" spans="1:4" ht="13.5">
      <c r="A1725" s="2">
        <v>3417383</v>
      </c>
      <c r="B1725" s="2" t="s">
        <v>1627</v>
      </c>
      <c r="C1725" s="2" t="s">
        <v>706</v>
      </c>
      <c r="D1725" s="2" t="s">
        <v>4832</v>
      </c>
    </row>
    <row r="1726" spans="1:4" ht="13.5">
      <c r="A1726" s="1">
        <v>3417464</v>
      </c>
      <c r="B1726" s="1" t="s">
        <v>1627</v>
      </c>
      <c r="C1726" s="1" t="s">
        <v>3837</v>
      </c>
      <c r="D1726" s="1" t="s">
        <v>7735</v>
      </c>
    </row>
    <row r="1727" spans="1:4" ht="13.5">
      <c r="A1727" s="2">
        <v>3415160</v>
      </c>
      <c r="B1727" s="2" t="s">
        <v>1627</v>
      </c>
      <c r="C1727" s="2" t="s">
        <v>7571</v>
      </c>
      <c r="D1727" s="2" t="s">
        <v>7572</v>
      </c>
    </row>
    <row r="1728" spans="1:4" ht="13.5">
      <c r="A1728" s="1">
        <v>3120939</v>
      </c>
      <c r="B1728" s="1" t="s">
        <v>1627</v>
      </c>
      <c r="C1728" s="1" t="s">
        <v>5528</v>
      </c>
      <c r="D1728" s="1" t="s">
        <v>7747</v>
      </c>
    </row>
    <row r="1729" spans="1:4" ht="13.5">
      <c r="A1729" s="2">
        <v>3121654</v>
      </c>
      <c r="B1729" s="2" t="s">
        <v>1627</v>
      </c>
      <c r="C1729" s="2" t="s">
        <v>4442</v>
      </c>
      <c r="D1729" s="2" t="s">
        <v>3780</v>
      </c>
    </row>
    <row r="1730" spans="1:4" ht="13.5">
      <c r="A1730" s="1">
        <v>3802509</v>
      </c>
      <c r="B1730" s="1" t="s">
        <v>2309</v>
      </c>
      <c r="C1730" s="1" t="s">
        <v>438</v>
      </c>
      <c r="D1730" s="1" t="s">
        <v>6457</v>
      </c>
    </row>
    <row r="1731" spans="1:4" ht="13.5">
      <c r="A1731" s="2">
        <v>3503924</v>
      </c>
      <c r="B1731" s="2" t="s">
        <v>2310</v>
      </c>
      <c r="C1731" s="2" t="s">
        <v>3907</v>
      </c>
      <c r="D1731" s="2" t="s">
        <v>6454</v>
      </c>
    </row>
    <row r="1732" spans="1:4" ht="13.5">
      <c r="A1732" s="1">
        <v>3504754</v>
      </c>
      <c r="B1732" s="1" t="s">
        <v>2310</v>
      </c>
      <c r="C1732" s="1" t="s">
        <v>5474</v>
      </c>
      <c r="D1732" s="1" t="s">
        <v>6454</v>
      </c>
    </row>
    <row r="1733" spans="1:4" ht="13.5">
      <c r="A1733" s="2">
        <v>3802516</v>
      </c>
      <c r="B1733" s="2" t="s">
        <v>2310</v>
      </c>
      <c r="C1733" s="2" t="s">
        <v>955</v>
      </c>
      <c r="D1733" s="2" t="s">
        <v>6457</v>
      </c>
    </row>
    <row r="1734" spans="1:4" ht="13.5">
      <c r="A1734" s="1">
        <v>3703181</v>
      </c>
      <c r="B1734" s="1" t="s">
        <v>5288</v>
      </c>
      <c r="C1734" s="1" t="s">
        <v>1563</v>
      </c>
      <c r="D1734" s="1" t="s">
        <v>3841</v>
      </c>
    </row>
    <row r="1735" spans="1:4" ht="13.5">
      <c r="A1735" s="2">
        <v>3118299</v>
      </c>
      <c r="B1735" s="2" t="s">
        <v>5288</v>
      </c>
      <c r="C1735" s="2" t="s">
        <v>2810</v>
      </c>
      <c r="D1735" s="2" t="s">
        <v>4150</v>
      </c>
    </row>
    <row r="1736" spans="1:4" ht="13.5">
      <c r="A1736" s="1">
        <v>3123025</v>
      </c>
      <c r="B1736" s="1" t="s">
        <v>5288</v>
      </c>
      <c r="C1736" s="1" t="s">
        <v>4602</v>
      </c>
      <c r="D1736" s="1" t="s">
        <v>7747</v>
      </c>
    </row>
    <row r="1737" spans="1:4" ht="13.5">
      <c r="A1737" s="2">
        <v>3123155</v>
      </c>
      <c r="B1737" s="2" t="s">
        <v>5288</v>
      </c>
      <c r="C1737" s="2" t="s">
        <v>2879</v>
      </c>
      <c r="D1737" s="2" t="s">
        <v>786</v>
      </c>
    </row>
    <row r="1738" spans="1:4" ht="13.5">
      <c r="A1738" s="1">
        <v>3123610</v>
      </c>
      <c r="B1738" s="1" t="s">
        <v>5288</v>
      </c>
      <c r="C1738" s="1" t="s">
        <v>2311</v>
      </c>
      <c r="D1738" s="1" t="s">
        <v>674</v>
      </c>
    </row>
    <row r="1739" spans="1:4" ht="13.5">
      <c r="A1739" s="2">
        <v>3123626</v>
      </c>
      <c r="B1739" s="2" t="s">
        <v>5288</v>
      </c>
      <c r="C1739" s="2" t="s">
        <v>1861</v>
      </c>
      <c r="D1739" s="2" t="s">
        <v>674</v>
      </c>
    </row>
    <row r="1740" spans="1:4" ht="13.5">
      <c r="A1740" s="1">
        <v>3123639</v>
      </c>
      <c r="B1740" s="1" t="s">
        <v>5288</v>
      </c>
      <c r="C1740" s="1" t="s">
        <v>785</v>
      </c>
      <c r="D1740" s="1" t="s">
        <v>786</v>
      </c>
    </row>
    <row r="1741" spans="1:4" ht="13.5">
      <c r="A1741" s="2">
        <v>3123756</v>
      </c>
      <c r="B1741" s="2" t="s">
        <v>5288</v>
      </c>
      <c r="C1741" s="2" t="s">
        <v>2312</v>
      </c>
      <c r="D1741" s="2" t="s">
        <v>2313</v>
      </c>
    </row>
    <row r="1742" spans="1:4" ht="13.5">
      <c r="A1742" s="1">
        <v>3123957</v>
      </c>
      <c r="B1742" s="1" t="s">
        <v>5288</v>
      </c>
      <c r="C1742" s="1" t="s">
        <v>5771</v>
      </c>
      <c r="D1742" s="1" t="s">
        <v>4867</v>
      </c>
    </row>
    <row r="1743" spans="1:4" ht="13.5">
      <c r="A1743" s="2">
        <v>3124234</v>
      </c>
      <c r="B1743" s="2" t="s">
        <v>5288</v>
      </c>
      <c r="C1743" s="2" t="s">
        <v>626</v>
      </c>
      <c r="D1743" s="2" t="s">
        <v>948</v>
      </c>
    </row>
    <row r="1744" spans="1:4" ht="13.5">
      <c r="A1744" s="1">
        <v>3124397</v>
      </c>
      <c r="B1744" s="1" t="s">
        <v>5288</v>
      </c>
      <c r="C1744" s="1" t="s">
        <v>6693</v>
      </c>
      <c r="D1744" s="1" t="s">
        <v>473</v>
      </c>
    </row>
    <row r="1745" spans="1:4" ht="13.5">
      <c r="A1745" s="2">
        <v>3124493</v>
      </c>
      <c r="B1745" s="2" t="s">
        <v>5288</v>
      </c>
      <c r="C1745" s="2" t="s">
        <v>1898</v>
      </c>
      <c r="D1745" s="2" t="s">
        <v>4007</v>
      </c>
    </row>
    <row r="1746" spans="1:4" ht="13.5">
      <c r="A1746" s="1">
        <v>3208990</v>
      </c>
      <c r="B1746" s="1" t="s">
        <v>5288</v>
      </c>
      <c r="C1746" s="1" t="s">
        <v>577</v>
      </c>
      <c r="D1746" s="1" t="s">
        <v>578</v>
      </c>
    </row>
    <row r="1747" spans="1:4" ht="13.5">
      <c r="A1747" s="2">
        <v>3209388</v>
      </c>
      <c r="B1747" s="2" t="s">
        <v>5288</v>
      </c>
      <c r="C1747" s="2" t="s">
        <v>763</v>
      </c>
      <c r="D1747" s="2" t="s">
        <v>6505</v>
      </c>
    </row>
    <row r="1748" spans="1:4" ht="13.5">
      <c r="A1748" s="1">
        <v>3209785</v>
      </c>
      <c r="B1748" s="1" t="s">
        <v>5288</v>
      </c>
      <c r="C1748" s="1" t="s">
        <v>5772</v>
      </c>
      <c r="D1748" s="1" t="s">
        <v>6446</v>
      </c>
    </row>
    <row r="1749" spans="1:4" ht="13.5">
      <c r="A1749" s="2">
        <v>3210133</v>
      </c>
      <c r="B1749" s="2" t="s">
        <v>5288</v>
      </c>
      <c r="C1749" s="2" t="s">
        <v>5129</v>
      </c>
      <c r="D1749" s="2" t="s">
        <v>7229</v>
      </c>
    </row>
    <row r="1750" spans="1:4" ht="13.5">
      <c r="A1750" s="1">
        <v>3210216</v>
      </c>
      <c r="B1750" s="1" t="s">
        <v>5288</v>
      </c>
      <c r="C1750" s="1" t="s">
        <v>2314</v>
      </c>
      <c r="D1750" s="1" t="s">
        <v>6446</v>
      </c>
    </row>
    <row r="1751" spans="1:4" ht="13.5">
      <c r="A1751" s="2">
        <v>3210217</v>
      </c>
      <c r="B1751" s="2" t="s">
        <v>5288</v>
      </c>
      <c r="C1751" s="2" t="s">
        <v>6989</v>
      </c>
      <c r="D1751" s="2" t="s">
        <v>6446</v>
      </c>
    </row>
    <row r="1752" spans="1:4" ht="13.5">
      <c r="A1752" s="1">
        <v>3210218</v>
      </c>
      <c r="B1752" s="1" t="s">
        <v>5288</v>
      </c>
      <c r="C1752" s="1" t="s">
        <v>5440</v>
      </c>
      <c r="D1752" s="1" t="s">
        <v>6446</v>
      </c>
    </row>
    <row r="1753" spans="1:4" ht="13.5">
      <c r="A1753" s="2">
        <v>3210219</v>
      </c>
      <c r="B1753" s="2" t="s">
        <v>5288</v>
      </c>
      <c r="C1753" s="2" t="s">
        <v>5441</v>
      </c>
      <c r="D1753" s="2" t="s">
        <v>6446</v>
      </c>
    </row>
    <row r="1754" spans="1:4" ht="13.5">
      <c r="A1754" s="1">
        <v>3210221</v>
      </c>
      <c r="B1754" s="1" t="s">
        <v>5288</v>
      </c>
      <c r="C1754" s="1" t="s">
        <v>7456</v>
      </c>
      <c r="D1754" s="1" t="s">
        <v>6446</v>
      </c>
    </row>
    <row r="1755" spans="1:4" ht="13.5">
      <c r="A1755" s="2">
        <v>3210225</v>
      </c>
      <c r="B1755" s="2" t="s">
        <v>5288</v>
      </c>
      <c r="C1755" s="2" t="s">
        <v>7457</v>
      </c>
      <c r="D1755" s="2" t="s">
        <v>6446</v>
      </c>
    </row>
    <row r="1756" spans="1:4" ht="13.5">
      <c r="A1756" s="1">
        <v>3210375</v>
      </c>
      <c r="B1756" s="1" t="s">
        <v>5288</v>
      </c>
      <c r="C1756" s="1" t="s">
        <v>7077</v>
      </c>
      <c r="D1756" s="1" t="s">
        <v>4451</v>
      </c>
    </row>
    <row r="1757" spans="1:4" ht="13.5">
      <c r="A1757" s="2">
        <v>3210390</v>
      </c>
      <c r="B1757" s="2" t="s">
        <v>5288</v>
      </c>
      <c r="C1757" s="2" t="s">
        <v>4493</v>
      </c>
      <c r="D1757" s="2" t="s">
        <v>3217</v>
      </c>
    </row>
    <row r="1758" spans="1:4" ht="13.5">
      <c r="A1758" s="1">
        <v>3210593</v>
      </c>
      <c r="B1758" s="1" t="s">
        <v>5288</v>
      </c>
      <c r="C1758" s="1" t="s">
        <v>959</v>
      </c>
      <c r="D1758" s="1" t="s">
        <v>2926</v>
      </c>
    </row>
    <row r="1759" spans="1:4" ht="13.5">
      <c r="A1759" s="2">
        <v>3210594</v>
      </c>
      <c r="B1759" s="2" t="s">
        <v>5288</v>
      </c>
      <c r="C1759" s="2" t="s">
        <v>6988</v>
      </c>
      <c r="D1759" s="2" t="s">
        <v>2926</v>
      </c>
    </row>
    <row r="1760" spans="1:4" ht="13.5">
      <c r="A1760" s="1">
        <v>3210615</v>
      </c>
      <c r="B1760" s="1" t="s">
        <v>5288</v>
      </c>
      <c r="C1760" s="1" t="s">
        <v>6466</v>
      </c>
      <c r="D1760" s="1" t="s">
        <v>3229</v>
      </c>
    </row>
    <row r="1761" spans="1:4" ht="13.5">
      <c r="A1761" s="2">
        <v>3210776</v>
      </c>
      <c r="B1761" s="2" t="s">
        <v>5288</v>
      </c>
      <c r="C1761" s="2" t="s">
        <v>6994</v>
      </c>
      <c r="D1761" s="2" t="s">
        <v>6446</v>
      </c>
    </row>
    <row r="1762" spans="1:4" ht="13.5">
      <c r="A1762" s="1">
        <v>3210778</v>
      </c>
      <c r="B1762" s="1" t="s">
        <v>5288</v>
      </c>
      <c r="C1762" s="1" t="s">
        <v>7100</v>
      </c>
      <c r="D1762" s="1" t="s">
        <v>6446</v>
      </c>
    </row>
    <row r="1763" spans="1:4" ht="13.5">
      <c r="A1763" s="2">
        <v>3210796</v>
      </c>
      <c r="B1763" s="2" t="s">
        <v>5288</v>
      </c>
      <c r="C1763" s="2" t="s">
        <v>7101</v>
      </c>
      <c r="D1763" s="2" t="s">
        <v>6446</v>
      </c>
    </row>
    <row r="1764" spans="1:4" ht="13.5">
      <c r="A1764" s="1">
        <v>3210800</v>
      </c>
      <c r="B1764" s="1" t="s">
        <v>5288</v>
      </c>
      <c r="C1764" s="1" t="s">
        <v>7231</v>
      </c>
      <c r="D1764" s="1" t="s">
        <v>6446</v>
      </c>
    </row>
    <row r="1765" spans="1:4" ht="13.5">
      <c r="A1765" s="2">
        <v>3211094</v>
      </c>
      <c r="B1765" s="2" t="s">
        <v>5288</v>
      </c>
      <c r="C1765" s="2" t="s">
        <v>4438</v>
      </c>
      <c r="D1765" s="2" t="s">
        <v>286</v>
      </c>
    </row>
    <row r="1766" spans="1:4" ht="13.5">
      <c r="A1766" s="1">
        <v>3211120</v>
      </c>
      <c r="B1766" s="1" t="s">
        <v>5288</v>
      </c>
      <c r="C1766" s="1" t="s">
        <v>7248</v>
      </c>
      <c r="D1766" s="1" t="s">
        <v>2558</v>
      </c>
    </row>
    <row r="1767" spans="1:4" ht="13.5">
      <c r="A1767" s="2">
        <v>3211142</v>
      </c>
      <c r="B1767" s="2" t="s">
        <v>5288</v>
      </c>
      <c r="C1767" s="2" t="s">
        <v>3825</v>
      </c>
      <c r="D1767" s="2" t="s">
        <v>3826</v>
      </c>
    </row>
    <row r="1768" spans="1:4" ht="13.5">
      <c r="A1768" s="1">
        <v>3211155</v>
      </c>
      <c r="B1768" s="1" t="s">
        <v>5288</v>
      </c>
      <c r="C1768" s="1" t="s">
        <v>825</v>
      </c>
      <c r="D1768" s="1" t="s">
        <v>592</v>
      </c>
    </row>
    <row r="1769" spans="1:4" ht="13.5">
      <c r="A1769" s="2">
        <v>3211251</v>
      </c>
      <c r="B1769" s="2" t="s">
        <v>5288</v>
      </c>
      <c r="C1769" s="2" t="s">
        <v>1723</v>
      </c>
      <c r="D1769" s="2" t="s">
        <v>592</v>
      </c>
    </row>
    <row r="1770" spans="1:4" ht="13.5">
      <c r="A1770" s="1">
        <v>3211281</v>
      </c>
      <c r="B1770" s="1" t="s">
        <v>5288</v>
      </c>
      <c r="C1770" s="1" t="s">
        <v>5325</v>
      </c>
      <c r="D1770" s="1" t="s">
        <v>7117</v>
      </c>
    </row>
    <row r="1771" spans="1:4" ht="13.5">
      <c r="A1771" s="2">
        <v>3211318</v>
      </c>
      <c r="B1771" s="2" t="s">
        <v>5288</v>
      </c>
      <c r="C1771" s="2" t="s">
        <v>1900</v>
      </c>
      <c r="D1771" s="2" t="s">
        <v>6446</v>
      </c>
    </row>
    <row r="1772" spans="1:4" ht="13.5">
      <c r="A1772" s="1">
        <v>3211331</v>
      </c>
      <c r="B1772" s="1" t="s">
        <v>5288</v>
      </c>
      <c r="C1772" s="1" t="s">
        <v>7108</v>
      </c>
      <c r="D1772" s="1" t="s">
        <v>6446</v>
      </c>
    </row>
    <row r="1773" spans="1:4" ht="13.5">
      <c r="A1773" s="2">
        <v>3211363</v>
      </c>
      <c r="B1773" s="2" t="s">
        <v>5288</v>
      </c>
      <c r="C1773" s="2" t="s">
        <v>7233</v>
      </c>
      <c r="D1773" s="2" t="s">
        <v>2558</v>
      </c>
    </row>
    <row r="1774" spans="1:4" ht="13.5">
      <c r="A1774" s="1">
        <v>3211411</v>
      </c>
      <c r="B1774" s="1" t="s">
        <v>5288</v>
      </c>
      <c r="C1774" s="1" t="s">
        <v>960</v>
      </c>
      <c r="D1774" s="1" t="s">
        <v>2926</v>
      </c>
    </row>
    <row r="1775" spans="1:4" ht="13.5">
      <c r="A1775" s="2">
        <v>3211414</v>
      </c>
      <c r="B1775" s="2" t="s">
        <v>5288</v>
      </c>
      <c r="C1775" s="2" t="s">
        <v>377</v>
      </c>
      <c r="D1775" s="2" t="s">
        <v>2926</v>
      </c>
    </row>
    <row r="1776" spans="1:4" ht="13.5">
      <c r="A1776" s="1">
        <v>3211485</v>
      </c>
      <c r="B1776" s="1" t="s">
        <v>5288</v>
      </c>
      <c r="C1776" s="1" t="s">
        <v>738</v>
      </c>
      <c r="D1776" s="1" t="s">
        <v>286</v>
      </c>
    </row>
    <row r="1777" spans="1:4" ht="13.5">
      <c r="A1777" s="2">
        <v>3211731</v>
      </c>
      <c r="B1777" s="2" t="s">
        <v>5288</v>
      </c>
      <c r="C1777" s="2" t="s">
        <v>765</v>
      </c>
      <c r="D1777" s="2" t="s">
        <v>7617</v>
      </c>
    </row>
    <row r="1778" spans="1:4" ht="13.5">
      <c r="A1778" s="1">
        <v>3211735</v>
      </c>
      <c r="B1778" s="1" t="s">
        <v>5288</v>
      </c>
      <c r="C1778" s="1" t="s">
        <v>7304</v>
      </c>
      <c r="D1778" s="1" t="s">
        <v>7305</v>
      </c>
    </row>
    <row r="1779" spans="1:4" ht="13.5">
      <c r="A1779" s="2">
        <v>3211755</v>
      </c>
      <c r="B1779" s="2" t="s">
        <v>5288</v>
      </c>
      <c r="C1779" s="2" t="s">
        <v>7116</v>
      </c>
      <c r="D1779" s="2" t="s">
        <v>7117</v>
      </c>
    </row>
    <row r="1780" spans="1:4" ht="13.5">
      <c r="A1780" s="1">
        <v>3211867</v>
      </c>
      <c r="B1780" s="1" t="s">
        <v>5288</v>
      </c>
      <c r="C1780" s="1" t="s">
        <v>7234</v>
      </c>
      <c r="D1780" s="1" t="s">
        <v>7020</v>
      </c>
    </row>
    <row r="1781" spans="1:4" ht="13.5">
      <c r="A1781" s="2">
        <v>3211869</v>
      </c>
      <c r="B1781" s="2" t="s">
        <v>5288</v>
      </c>
      <c r="C1781" s="2" t="s">
        <v>5518</v>
      </c>
      <c r="D1781" s="2" t="s">
        <v>5519</v>
      </c>
    </row>
    <row r="1782" spans="1:4" ht="13.5">
      <c r="A1782" s="1">
        <v>3211951</v>
      </c>
      <c r="B1782" s="1" t="s">
        <v>5288</v>
      </c>
      <c r="C1782" s="1" t="s">
        <v>5553</v>
      </c>
      <c r="D1782" s="1" t="s">
        <v>2926</v>
      </c>
    </row>
    <row r="1783" spans="1:4" ht="13.5">
      <c r="A1783" s="2">
        <v>3212022</v>
      </c>
      <c r="B1783" s="2" t="s">
        <v>5288</v>
      </c>
      <c r="C1783" s="2" t="s">
        <v>2029</v>
      </c>
      <c r="D1783" s="2" t="s">
        <v>4021</v>
      </c>
    </row>
    <row r="1784" spans="1:4" ht="13.5">
      <c r="A1784" s="1">
        <v>3212179</v>
      </c>
      <c r="B1784" s="1" t="s">
        <v>5288</v>
      </c>
      <c r="C1784" s="1" t="s">
        <v>1164</v>
      </c>
      <c r="D1784" s="1" t="s">
        <v>658</v>
      </c>
    </row>
    <row r="1785" spans="1:4" ht="13.5">
      <c r="A1785" s="2">
        <v>3212242</v>
      </c>
      <c r="B1785" s="2" t="s">
        <v>5288</v>
      </c>
      <c r="C1785" s="2" t="s">
        <v>965</v>
      </c>
      <c r="D1785" s="2" t="s">
        <v>4588</v>
      </c>
    </row>
    <row r="1786" spans="1:4" ht="13.5">
      <c r="A1786" s="1">
        <v>3212243</v>
      </c>
      <c r="B1786" s="1" t="s">
        <v>5288</v>
      </c>
      <c r="C1786" s="1" t="s">
        <v>5289</v>
      </c>
      <c r="D1786" s="1" t="s">
        <v>4588</v>
      </c>
    </row>
    <row r="1787" spans="1:4" ht="13.5">
      <c r="A1787" s="2">
        <v>3212244</v>
      </c>
      <c r="B1787" s="2" t="s">
        <v>5288</v>
      </c>
      <c r="C1787" s="2" t="s">
        <v>5290</v>
      </c>
      <c r="D1787" s="2" t="s">
        <v>4588</v>
      </c>
    </row>
    <row r="1788" spans="1:4" ht="13.5">
      <c r="A1788" s="1">
        <v>3212248</v>
      </c>
      <c r="B1788" s="1" t="s">
        <v>5288</v>
      </c>
      <c r="C1788" s="1" t="s">
        <v>5293</v>
      </c>
      <c r="D1788" s="1" t="s">
        <v>4588</v>
      </c>
    </row>
    <row r="1789" spans="1:4" ht="13.5">
      <c r="A1789" s="2">
        <v>3212249</v>
      </c>
      <c r="B1789" s="2" t="s">
        <v>5288</v>
      </c>
      <c r="C1789" s="2" t="s">
        <v>5294</v>
      </c>
      <c r="D1789" s="2" t="s">
        <v>4588</v>
      </c>
    </row>
    <row r="1790" spans="1:4" ht="13.5">
      <c r="A1790" s="1">
        <v>3212252</v>
      </c>
      <c r="B1790" s="1" t="s">
        <v>5288</v>
      </c>
      <c r="C1790" s="1" t="s">
        <v>5296</v>
      </c>
      <c r="D1790" s="1" t="s">
        <v>4588</v>
      </c>
    </row>
    <row r="1791" spans="1:4" ht="13.5">
      <c r="A1791" s="2">
        <v>3212257</v>
      </c>
      <c r="B1791" s="2" t="s">
        <v>5288</v>
      </c>
      <c r="C1791" s="2" t="s">
        <v>967</v>
      </c>
      <c r="D1791" s="2" t="s">
        <v>968</v>
      </c>
    </row>
    <row r="1792" spans="1:4" ht="13.5">
      <c r="A1792" s="1">
        <v>3212404</v>
      </c>
      <c r="B1792" s="1" t="s">
        <v>5288</v>
      </c>
      <c r="C1792" s="1" t="s">
        <v>5422</v>
      </c>
      <c r="D1792" s="1" t="s">
        <v>4021</v>
      </c>
    </row>
    <row r="1793" spans="1:4" ht="13.5">
      <c r="A1793" s="2">
        <v>3212478</v>
      </c>
      <c r="B1793" s="2" t="s">
        <v>5288</v>
      </c>
      <c r="C1793" s="2" t="s">
        <v>1636</v>
      </c>
      <c r="D1793" s="2" t="s">
        <v>3802</v>
      </c>
    </row>
    <row r="1794" spans="1:4" ht="13.5">
      <c r="A1794" s="1">
        <v>3212480</v>
      </c>
      <c r="B1794" s="1" t="s">
        <v>5288</v>
      </c>
      <c r="C1794" s="1" t="s">
        <v>2315</v>
      </c>
      <c r="D1794" s="1" t="s">
        <v>5519</v>
      </c>
    </row>
    <row r="1795" spans="1:4" ht="13.5">
      <c r="A1795" s="2">
        <v>3212522</v>
      </c>
      <c r="B1795" s="2" t="s">
        <v>5288</v>
      </c>
      <c r="C1795" s="2" t="s">
        <v>2316</v>
      </c>
      <c r="D1795" s="2" t="s">
        <v>3802</v>
      </c>
    </row>
    <row r="1796" spans="1:4" ht="13.5">
      <c r="A1796" s="1">
        <v>3212525</v>
      </c>
      <c r="B1796" s="1" t="s">
        <v>5288</v>
      </c>
      <c r="C1796" s="1" t="s">
        <v>2317</v>
      </c>
      <c r="D1796" s="1" t="s">
        <v>5137</v>
      </c>
    </row>
    <row r="1797" spans="1:4" ht="13.5">
      <c r="A1797" s="2">
        <v>3212526</v>
      </c>
      <c r="B1797" s="2" t="s">
        <v>5288</v>
      </c>
      <c r="C1797" s="2" t="s">
        <v>2318</v>
      </c>
      <c r="D1797" s="2" t="s">
        <v>5137</v>
      </c>
    </row>
    <row r="1798" spans="1:4" ht="13.5">
      <c r="A1798" s="1">
        <v>3212543</v>
      </c>
      <c r="B1798" s="1" t="s">
        <v>5288</v>
      </c>
      <c r="C1798" s="1" t="s">
        <v>2319</v>
      </c>
      <c r="D1798" s="1" t="s">
        <v>2572</v>
      </c>
    </row>
    <row r="1799" spans="1:4" ht="13.5">
      <c r="A1799" s="2">
        <v>3212544</v>
      </c>
      <c r="B1799" s="2" t="s">
        <v>5288</v>
      </c>
      <c r="C1799" s="2" t="s">
        <v>2320</v>
      </c>
      <c r="D1799" s="2" t="s">
        <v>2572</v>
      </c>
    </row>
    <row r="1800" spans="1:4" ht="13.5">
      <c r="A1800" s="1">
        <v>3212575</v>
      </c>
      <c r="B1800" s="1" t="s">
        <v>5288</v>
      </c>
      <c r="C1800" s="1" t="s">
        <v>5142</v>
      </c>
      <c r="D1800" s="1" t="s">
        <v>592</v>
      </c>
    </row>
    <row r="1801" spans="1:4" ht="13.5">
      <c r="A1801" s="2">
        <v>3212595</v>
      </c>
      <c r="B1801" s="2" t="s">
        <v>5288</v>
      </c>
      <c r="C1801" s="2" t="s">
        <v>5143</v>
      </c>
      <c r="D1801" s="2" t="s">
        <v>592</v>
      </c>
    </row>
    <row r="1802" spans="1:4" ht="13.5">
      <c r="A1802" s="1">
        <v>3212600</v>
      </c>
      <c r="B1802" s="1" t="s">
        <v>5288</v>
      </c>
      <c r="C1802" s="1" t="s">
        <v>1726</v>
      </c>
      <c r="D1802" s="1" t="s">
        <v>592</v>
      </c>
    </row>
    <row r="1803" spans="1:4" ht="13.5">
      <c r="A1803" s="2">
        <v>3212602</v>
      </c>
      <c r="B1803" s="2" t="s">
        <v>5288</v>
      </c>
      <c r="C1803" s="2" t="s">
        <v>1727</v>
      </c>
      <c r="D1803" s="2" t="s">
        <v>592</v>
      </c>
    </row>
    <row r="1804" spans="1:4" ht="13.5">
      <c r="A1804" s="1">
        <v>3212609</v>
      </c>
      <c r="B1804" s="1" t="s">
        <v>5288</v>
      </c>
      <c r="C1804" s="1" t="s">
        <v>2321</v>
      </c>
      <c r="D1804" s="1" t="s">
        <v>1728</v>
      </c>
    </row>
    <row r="1805" spans="1:4" ht="13.5">
      <c r="A1805" s="2">
        <v>3212611</v>
      </c>
      <c r="B1805" s="2" t="s">
        <v>5288</v>
      </c>
      <c r="C1805" s="2" t="s">
        <v>5145</v>
      </c>
      <c r="D1805" s="2" t="s">
        <v>1728</v>
      </c>
    </row>
    <row r="1806" spans="1:4" ht="13.5">
      <c r="A1806" s="1">
        <v>3212612</v>
      </c>
      <c r="B1806" s="1" t="s">
        <v>5288</v>
      </c>
      <c r="C1806" s="1" t="s">
        <v>2322</v>
      </c>
      <c r="D1806" s="1" t="s">
        <v>1728</v>
      </c>
    </row>
    <row r="1807" spans="1:4" ht="13.5">
      <c r="A1807" s="2">
        <v>3212613</v>
      </c>
      <c r="B1807" s="2" t="s">
        <v>5288</v>
      </c>
      <c r="C1807" s="2" t="s">
        <v>5139</v>
      </c>
      <c r="D1807" s="2" t="s">
        <v>1728</v>
      </c>
    </row>
    <row r="1808" spans="1:4" ht="13.5">
      <c r="A1808" s="1">
        <v>3212625</v>
      </c>
      <c r="B1808" s="1" t="s">
        <v>5288</v>
      </c>
      <c r="C1808" s="1" t="s">
        <v>5146</v>
      </c>
      <c r="D1808" s="1" t="s">
        <v>592</v>
      </c>
    </row>
    <row r="1809" spans="1:4" ht="13.5">
      <c r="A1809" s="2">
        <v>3212630</v>
      </c>
      <c r="B1809" s="2" t="s">
        <v>5288</v>
      </c>
      <c r="C1809" s="2" t="s">
        <v>2323</v>
      </c>
      <c r="D1809" s="2" t="s">
        <v>592</v>
      </c>
    </row>
    <row r="1810" spans="1:4" ht="13.5">
      <c r="A1810" s="1">
        <v>3212638</v>
      </c>
      <c r="B1810" s="1" t="s">
        <v>5288</v>
      </c>
      <c r="C1810" s="1" t="s">
        <v>1652</v>
      </c>
      <c r="D1810" s="1" t="s">
        <v>3229</v>
      </c>
    </row>
    <row r="1811" spans="1:4" ht="13.5">
      <c r="A1811" s="2">
        <v>3212643</v>
      </c>
      <c r="B1811" s="2" t="s">
        <v>5288</v>
      </c>
      <c r="C1811" s="2" t="s">
        <v>1731</v>
      </c>
      <c r="D1811" s="2" t="s">
        <v>592</v>
      </c>
    </row>
    <row r="1812" spans="1:4" ht="13.5">
      <c r="A1812" s="1">
        <v>3212648</v>
      </c>
      <c r="B1812" s="1" t="s">
        <v>5288</v>
      </c>
      <c r="C1812" s="1" t="s">
        <v>7423</v>
      </c>
      <c r="D1812" s="1" t="s">
        <v>592</v>
      </c>
    </row>
    <row r="1813" spans="1:4" ht="13.5">
      <c r="A1813" s="2">
        <v>3212649</v>
      </c>
      <c r="B1813" s="2" t="s">
        <v>5288</v>
      </c>
      <c r="C1813" s="2" t="s">
        <v>2324</v>
      </c>
      <c r="D1813" s="2" t="s">
        <v>592</v>
      </c>
    </row>
    <row r="1814" spans="1:4" ht="13.5">
      <c r="A1814" s="1">
        <v>3212657</v>
      </c>
      <c r="B1814" s="1" t="s">
        <v>5288</v>
      </c>
      <c r="C1814" s="1" t="s">
        <v>5148</v>
      </c>
      <c r="D1814" s="1" t="s">
        <v>4854</v>
      </c>
    </row>
    <row r="1815" spans="1:4" ht="13.5">
      <c r="A1815" s="2">
        <v>3212666</v>
      </c>
      <c r="B1815" s="2" t="s">
        <v>5288</v>
      </c>
      <c r="C1815" s="2" t="s">
        <v>1732</v>
      </c>
      <c r="D1815" s="2" t="s">
        <v>2841</v>
      </c>
    </row>
    <row r="1816" spans="1:4" ht="13.5">
      <c r="A1816" s="1">
        <v>3212670</v>
      </c>
      <c r="B1816" s="1" t="s">
        <v>5288</v>
      </c>
      <c r="C1816" s="1" t="s">
        <v>5131</v>
      </c>
      <c r="D1816" s="1" t="s">
        <v>2841</v>
      </c>
    </row>
    <row r="1817" spans="1:4" ht="13.5">
      <c r="A1817" s="2">
        <v>3212671</v>
      </c>
      <c r="B1817" s="2" t="s">
        <v>5288</v>
      </c>
      <c r="C1817" s="2" t="s">
        <v>2325</v>
      </c>
      <c r="D1817" s="2" t="s">
        <v>592</v>
      </c>
    </row>
    <row r="1818" spans="1:4" ht="13.5">
      <c r="A1818" s="1">
        <v>3212674</v>
      </c>
      <c r="B1818" s="1" t="s">
        <v>5288</v>
      </c>
      <c r="C1818" s="1" t="s">
        <v>2326</v>
      </c>
      <c r="D1818" s="1" t="s">
        <v>5128</v>
      </c>
    </row>
    <row r="1819" spans="1:4" ht="13.5">
      <c r="A1819" s="2">
        <v>3212676</v>
      </c>
      <c r="B1819" s="2" t="s">
        <v>5288</v>
      </c>
      <c r="C1819" s="2" t="s">
        <v>2327</v>
      </c>
      <c r="D1819" s="2" t="s">
        <v>5128</v>
      </c>
    </row>
    <row r="1820" spans="1:4" ht="13.5">
      <c r="A1820" s="1">
        <v>3310383</v>
      </c>
      <c r="B1820" s="1" t="s">
        <v>5288</v>
      </c>
      <c r="C1820" s="1" t="s">
        <v>2916</v>
      </c>
      <c r="D1820" s="1" t="s">
        <v>3089</v>
      </c>
    </row>
    <row r="1821" spans="1:4" ht="13.5">
      <c r="A1821" s="2">
        <v>3311988</v>
      </c>
      <c r="B1821" s="2" t="s">
        <v>5288</v>
      </c>
      <c r="C1821" s="2" t="s">
        <v>3955</v>
      </c>
      <c r="D1821" s="2" t="s">
        <v>1155</v>
      </c>
    </row>
    <row r="1822" spans="1:4" ht="13.5">
      <c r="A1822" s="1">
        <v>3312073</v>
      </c>
      <c r="B1822" s="1" t="s">
        <v>5288</v>
      </c>
      <c r="C1822" s="1" t="s">
        <v>7546</v>
      </c>
      <c r="D1822" s="1" t="s">
        <v>774</v>
      </c>
    </row>
    <row r="1823" spans="1:4" ht="13.5">
      <c r="A1823" s="2">
        <v>3312252</v>
      </c>
      <c r="B1823" s="2" t="s">
        <v>5288</v>
      </c>
      <c r="C1823" s="2" t="s">
        <v>2022</v>
      </c>
      <c r="D1823" s="2" t="s">
        <v>2582</v>
      </c>
    </row>
    <row r="1824" spans="1:4" ht="13.5">
      <c r="A1824" s="1">
        <v>3312267</v>
      </c>
      <c r="B1824" s="1" t="s">
        <v>5288</v>
      </c>
      <c r="C1824" s="1" t="s">
        <v>7577</v>
      </c>
      <c r="D1824" s="1" t="s">
        <v>7578</v>
      </c>
    </row>
    <row r="1825" spans="1:4" ht="13.5">
      <c r="A1825" s="2">
        <v>3312522</v>
      </c>
      <c r="B1825" s="2" t="s">
        <v>5288</v>
      </c>
      <c r="C1825" s="2" t="s">
        <v>2328</v>
      </c>
      <c r="D1825" s="2" t="s">
        <v>2562</v>
      </c>
    </row>
    <row r="1826" spans="1:4" ht="13.5">
      <c r="A1826" s="1">
        <v>3312524</v>
      </c>
      <c r="B1826" s="1" t="s">
        <v>5288</v>
      </c>
      <c r="C1826" s="1" t="s">
        <v>2329</v>
      </c>
      <c r="D1826" s="1" t="s">
        <v>7215</v>
      </c>
    </row>
    <row r="1827" spans="1:4" ht="13.5">
      <c r="A1827" s="2">
        <v>3415331</v>
      </c>
      <c r="B1827" s="2" t="s">
        <v>5288</v>
      </c>
      <c r="C1827" s="2" t="s">
        <v>4550</v>
      </c>
      <c r="D1827" s="2" t="s">
        <v>4019</v>
      </c>
    </row>
    <row r="1828" spans="1:4" ht="13.5">
      <c r="A1828" s="1">
        <v>3415458</v>
      </c>
      <c r="B1828" s="1" t="s">
        <v>5288</v>
      </c>
      <c r="C1828" s="1" t="s">
        <v>5896</v>
      </c>
      <c r="D1828" s="1" t="s">
        <v>5897</v>
      </c>
    </row>
    <row r="1829" spans="1:4" ht="13.5">
      <c r="A1829" s="2">
        <v>3415734</v>
      </c>
      <c r="B1829" s="2" t="s">
        <v>5288</v>
      </c>
      <c r="C1829" s="2" t="s">
        <v>711</v>
      </c>
      <c r="D1829" s="2" t="s">
        <v>289</v>
      </c>
    </row>
    <row r="1830" spans="1:4" ht="13.5">
      <c r="A1830" s="1">
        <v>3416919</v>
      </c>
      <c r="B1830" s="1" t="s">
        <v>5288</v>
      </c>
      <c r="C1830" s="1" t="s">
        <v>1888</v>
      </c>
      <c r="D1830" s="1" t="s">
        <v>6974</v>
      </c>
    </row>
    <row r="1831" spans="1:4" ht="13.5">
      <c r="A1831" s="2">
        <v>3417044</v>
      </c>
      <c r="B1831" s="2" t="s">
        <v>5288</v>
      </c>
      <c r="C1831" s="2" t="s">
        <v>1428</v>
      </c>
      <c r="D1831" s="2" t="s">
        <v>6974</v>
      </c>
    </row>
    <row r="1832" spans="1:4" ht="13.5">
      <c r="A1832" s="1">
        <v>3503579</v>
      </c>
      <c r="B1832" s="1" t="s">
        <v>5288</v>
      </c>
      <c r="C1832" s="1" t="s">
        <v>7514</v>
      </c>
      <c r="D1832" s="1" t="s">
        <v>755</v>
      </c>
    </row>
    <row r="1833" spans="1:4" ht="13.5">
      <c r="A1833" s="2">
        <v>3503701</v>
      </c>
      <c r="B1833" s="2" t="s">
        <v>5288</v>
      </c>
      <c r="C1833" s="2" t="s">
        <v>7161</v>
      </c>
      <c r="D1833" s="2" t="s">
        <v>1405</v>
      </c>
    </row>
    <row r="1834" spans="1:4" ht="13.5">
      <c r="A1834" s="1">
        <v>3503974</v>
      </c>
      <c r="B1834" s="1" t="s">
        <v>5288</v>
      </c>
      <c r="C1834" s="1" t="s">
        <v>1981</v>
      </c>
      <c r="D1834" s="1" t="s">
        <v>2849</v>
      </c>
    </row>
    <row r="1835" spans="1:4" ht="13.5">
      <c r="A1835" s="2">
        <v>3504808</v>
      </c>
      <c r="B1835" s="2" t="s">
        <v>5288</v>
      </c>
      <c r="C1835" s="2" t="s">
        <v>2793</v>
      </c>
      <c r="D1835" s="2" t="s">
        <v>1070</v>
      </c>
    </row>
    <row r="1836" spans="1:4" ht="13.5">
      <c r="A1836" s="1">
        <v>3504843</v>
      </c>
      <c r="B1836" s="1" t="s">
        <v>5288</v>
      </c>
      <c r="C1836" s="1" t="s">
        <v>1983</v>
      </c>
      <c r="D1836" s="1" t="s">
        <v>3969</v>
      </c>
    </row>
    <row r="1837" spans="1:4" ht="13.5">
      <c r="A1837" s="2">
        <v>3505246</v>
      </c>
      <c r="B1837" s="2" t="s">
        <v>5288</v>
      </c>
      <c r="C1837" s="2" t="s">
        <v>1551</v>
      </c>
      <c r="D1837" s="2" t="s">
        <v>5522</v>
      </c>
    </row>
    <row r="1838" spans="1:4" ht="13.5">
      <c r="A1838" s="1">
        <v>3505247</v>
      </c>
      <c r="B1838" s="1" t="s">
        <v>5288</v>
      </c>
      <c r="C1838" s="1" t="s">
        <v>212</v>
      </c>
      <c r="D1838" s="1" t="s">
        <v>5522</v>
      </c>
    </row>
    <row r="1839" spans="1:4" ht="13.5">
      <c r="A1839" s="2">
        <v>3505256</v>
      </c>
      <c r="B1839" s="2" t="s">
        <v>5288</v>
      </c>
      <c r="C1839" s="2" t="s">
        <v>1</v>
      </c>
      <c r="D1839" s="2" t="s">
        <v>4593</v>
      </c>
    </row>
    <row r="1840" spans="1:4" ht="13.5">
      <c r="A1840" s="1">
        <v>3505270</v>
      </c>
      <c r="B1840" s="1" t="s">
        <v>5288</v>
      </c>
      <c r="C1840" s="1" t="s">
        <v>2330</v>
      </c>
      <c r="D1840" s="1" t="s">
        <v>2331</v>
      </c>
    </row>
    <row r="1841" spans="1:4" ht="13.5">
      <c r="A1841" s="2">
        <v>3603740</v>
      </c>
      <c r="B1841" s="2" t="s">
        <v>5288</v>
      </c>
      <c r="C1841" s="2" t="s">
        <v>7057</v>
      </c>
      <c r="D1841" s="2" t="s">
        <v>7720</v>
      </c>
    </row>
    <row r="1842" spans="1:4" ht="13.5">
      <c r="A1842" s="1">
        <v>3603771</v>
      </c>
      <c r="B1842" s="1" t="s">
        <v>5288</v>
      </c>
      <c r="C1842" s="1" t="s">
        <v>6684</v>
      </c>
      <c r="D1842" s="1" t="s">
        <v>2745</v>
      </c>
    </row>
    <row r="1843" spans="1:4" ht="13.5">
      <c r="A1843" s="2">
        <v>3703184</v>
      </c>
      <c r="B1843" s="2" t="s">
        <v>5288</v>
      </c>
      <c r="C1843" s="2" t="s">
        <v>1925</v>
      </c>
      <c r="D1843" s="2" t="s">
        <v>3841</v>
      </c>
    </row>
    <row r="1844" spans="1:4" ht="13.5">
      <c r="A1844" s="1">
        <v>3504779</v>
      </c>
      <c r="B1844" s="1" t="s">
        <v>2332</v>
      </c>
      <c r="C1844" s="1" t="s">
        <v>1360</v>
      </c>
      <c r="D1844" s="1" t="s">
        <v>7726</v>
      </c>
    </row>
    <row r="1845" spans="1:4" ht="13.5">
      <c r="A1845" s="2">
        <v>3311957</v>
      </c>
      <c r="B1845" s="2" t="s">
        <v>2332</v>
      </c>
      <c r="C1845" s="2" t="s">
        <v>3581</v>
      </c>
      <c r="D1845" s="2" t="s">
        <v>1155</v>
      </c>
    </row>
    <row r="1846" spans="1:4" ht="13.5">
      <c r="A1846" s="1">
        <v>3311940</v>
      </c>
      <c r="B1846" s="1" t="s">
        <v>2332</v>
      </c>
      <c r="C1846" s="1" t="s">
        <v>2119</v>
      </c>
      <c r="D1846" s="1" t="s">
        <v>2120</v>
      </c>
    </row>
    <row r="1847" spans="1:4" ht="13.5">
      <c r="A1847" s="2">
        <v>3310059</v>
      </c>
      <c r="B1847" s="2" t="s">
        <v>2332</v>
      </c>
      <c r="C1847" s="2" t="s">
        <v>4685</v>
      </c>
      <c r="D1847" s="2" t="s">
        <v>717</v>
      </c>
    </row>
    <row r="1848" spans="1:4" ht="13.5">
      <c r="A1848" s="1">
        <v>3310746</v>
      </c>
      <c r="B1848" s="1" t="s">
        <v>2332</v>
      </c>
      <c r="C1848" s="1" t="s">
        <v>4497</v>
      </c>
      <c r="D1848" s="1" t="s">
        <v>2817</v>
      </c>
    </row>
    <row r="1849" spans="1:4" ht="13.5">
      <c r="A1849" s="2">
        <v>3124376</v>
      </c>
      <c r="B1849" s="2" t="s">
        <v>2332</v>
      </c>
      <c r="C1849" s="2" t="s">
        <v>1695</v>
      </c>
      <c r="D1849" s="2" t="s">
        <v>294</v>
      </c>
    </row>
    <row r="1850" spans="1:4" ht="13.5">
      <c r="A1850" s="1">
        <v>3212388</v>
      </c>
      <c r="B1850" s="1" t="s">
        <v>2332</v>
      </c>
      <c r="C1850" s="1" t="s">
        <v>1720</v>
      </c>
      <c r="D1850" s="1" t="s">
        <v>4021</v>
      </c>
    </row>
    <row r="1851" spans="1:4" ht="13.5">
      <c r="A1851" s="2">
        <v>3312563</v>
      </c>
      <c r="B1851" s="2" t="s">
        <v>2332</v>
      </c>
      <c r="C1851" s="2" t="s">
        <v>5755</v>
      </c>
      <c r="D1851" s="2" t="s">
        <v>7251</v>
      </c>
    </row>
    <row r="1852" spans="1:4" ht="13.5">
      <c r="A1852" s="1">
        <v>3312565</v>
      </c>
      <c r="B1852" s="1" t="s">
        <v>2332</v>
      </c>
      <c r="C1852" s="1" t="s">
        <v>5756</v>
      </c>
      <c r="D1852" s="1" t="s">
        <v>7251</v>
      </c>
    </row>
    <row r="1853" spans="1:4" ht="13.5">
      <c r="A1853" s="2">
        <v>3415616</v>
      </c>
      <c r="B1853" s="2" t="s">
        <v>5757</v>
      </c>
      <c r="C1853" s="2" t="s">
        <v>4831</v>
      </c>
      <c r="D1853" s="2" t="s">
        <v>724</v>
      </c>
    </row>
    <row r="1854" spans="1:4" ht="13.5">
      <c r="A1854" s="1">
        <v>3414867</v>
      </c>
      <c r="B1854" s="1" t="s">
        <v>5757</v>
      </c>
      <c r="C1854" s="1" t="s">
        <v>7148</v>
      </c>
      <c r="D1854" s="1" t="s">
        <v>767</v>
      </c>
    </row>
    <row r="1855" spans="1:4" ht="13.5">
      <c r="A1855" s="2">
        <v>3415665</v>
      </c>
      <c r="B1855" s="2" t="s">
        <v>5757</v>
      </c>
      <c r="C1855" s="2" t="s">
        <v>7149</v>
      </c>
      <c r="D1855" s="2" t="s">
        <v>767</v>
      </c>
    </row>
    <row r="1856" spans="1:4" ht="13.5">
      <c r="A1856" s="1">
        <v>3416158</v>
      </c>
      <c r="B1856" s="1" t="s">
        <v>5757</v>
      </c>
      <c r="C1856" s="1" t="s">
        <v>7277</v>
      </c>
      <c r="D1856" s="1" t="s">
        <v>7630</v>
      </c>
    </row>
    <row r="1857" spans="1:4" ht="13.5">
      <c r="A1857" s="2">
        <v>3211942</v>
      </c>
      <c r="B1857" s="2" t="s">
        <v>5758</v>
      </c>
      <c r="C1857" s="2" t="s">
        <v>2756</v>
      </c>
      <c r="D1857" s="2" t="s">
        <v>2926</v>
      </c>
    </row>
    <row r="1858" spans="1:4" ht="13.5">
      <c r="A1858" s="1">
        <v>3120971</v>
      </c>
      <c r="B1858" s="1" t="s">
        <v>5758</v>
      </c>
      <c r="C1858" s="1" t="s">
        <v>533</v>
      </c>
      <c r="D1858" s="1" t="s">
        <v>534</v>
      </c>
    </row>
    <row r="1859" spans="1:4" ht="13.5">
      <c r="A1859" s="2">
        <v>3211943</v>
      </c>
      <c r="B1859" s="2" t="s">
        <v>5758</v>
      </c>
      <c r="C1859" s="2" t="s">
        <v>7166</v>
      </c>
      <c r="D1859" s="2" t="s">
        <v>2926</v>
      </c>
    </row>
    <row r="1860" spans="1:4" ht="13.5">
      <c r="A1860" s="1">
        <v>3311685</v>
      </c>
      <c r="B1860" s="1" t="s">
        <v>5758</v>
      </c>
      <c r="C1860" s="1" t="s">
        <v>6367</v>
      </c>
      <c r="D1860" s="1" t="s">
        <v>2789</v>
      </c>
    </row>
    <row r="1861" spans="1:4" ht="13.5">
      <c r="A1861" s="2">
        <v>3122224</v>
      </c>
      <c r="B1861" s="2" t="s">
        <v>5758</v>
      </c>
      <c r="C1861" s="2" t="s">
        <v>1998</v>
      </c>
      <c r="D1861" s="2" t="s">
        <v>2596</v>
      </c>
    </row>
    <row r="1862" spans="1:4" ht="13.5">
      <c r="A1862" s="1">
        <v>3123783</v>
      </c>
      <c r="B1862" s="1" t="s">
        <v>5758</v>
      </c>
      <c r="C1862" s="1" t="s">
        <v>4769</v>
      </c>
      <c r="D1862" s="1" t="s">
        <v>6911</v>
      </c>
    </row>
    <row r="1863" spans="1:4" ht="13.5">
      <c r="A1863" s="2">
        <v>3212363</v>
      </c>
      <c r="B1863" s="2" t="s">
        <v>5758</v>
      </c>
      <c r="C1863" s="2" t="s">
        <v>7127</v>
      </c>
      <c r="D1863" s="2" t="s">
        <v>751</v>
      </c>
    </row>
    <row r="1864" spans="1:4" ht="13.5">
      <c r="A1864" s="1">
        <v>3505100</v>
      </c>
      <c r="B1864" s="1" t="s">
        <v>5759</v>
      </c>
      <c r="C1864" s="1" t="s">
        <v>1821</v>
      </c>
      <c r="D1864" s="1" t="s">
        <v>777</v>
      </c>
    </row>
    <row r="1865" spans="1:4" ht="13.5">
      <c r="A1865" s="2">
        <v>3124098</v>
      </c>
      <c r="B1865" s="2" t="s">
        <v>5759</v>
      </c>
      <c r="C1865" s="2" t="s">
        <v>1858</v>
      </c>
      <c r="D1865" s="2" t="s">
        <v>661</v>
      </c>
    </row>
    <row r="1866" spans="1:4" ht="13.5">
      <c r="A1866" s="1">
        <v>3504756</v>
      </c>
      <c r="B1866" s="1" t="s">
        <v>5759</v>
      </c>
      <c r="C1866" s="1" t="s">
        <v>4833</v>
      </c>
      <c r="D1866" s="1" t="s">
        <v>6454</v>
      </c>
    </row>
    <row r="1867" spans="1:4" ht="13.5">
      <c r="A1867" s="2">
        <v>3504757</v>
      </c>
      <c r="B1867" s="2" t="s">
        <v>5759</v>
      </c>
      <c r="C1867" s="2" t="s">
        <v>6634</v>
      </c>
      <c r="D1867" s="2" t="s">
        <v>6454</v>
      </c>
    </row>
    <row r="1868" spans="1:4" ht="13.5">
      <c r="A1868" s="1">
        <v>3121238</v>
      </c>
      <c r="B1868" s="1" t="s">
        <v>1171</v>
      </c>
      <c r="C1868" s="1" t="s">
        <v>1882</v>
      </c>
      <c r="D1868" s="1" t="s">
        <v>1883</v>
      </c>
    </row>
    <row r="1869" spans="1:4" ht="13.5">
      <c r="A1869" s="2">
        <v>3503259</v>
      </c>
      <c r="B1869" s="2" t="s">
        <v>1171</v>
      </c>
      <c r="C1869" s="2" t="s">
        <v>3895</v>
      </c>
      <c r="D1869" s="2" t="s">
        <v>3117</v>
      </c>
    </row>
    <row r="1870" spans="1:4" ht="13.5">
      <c r="A1870" s="1">
        <v>3503655</v>
      </c>
      <c r="B1870" s="1" t="s">
        <v>1171</v>
      </c>
      <c r="C1870" s="1" t="s">
        <v>7533</v>
      </c>
      <c r="D1870" s="1" t="s">
        <v>3075</v>
      </c>
    </row>
    <row r="1871" spans="1:4" ht="13.5">
      <c r="A1871" s="2">
        <v>3503992</v>
      </c>
      <c r="B1871" s="2" t="s">
        <v>1171</v>
      </c>
      <c r="C1871" s="2" t="s">
        <v>5426</v>
      </c>
      <c r="D1871" s="2" t="s">
        <v>3117</v>
      </c>
    </row>
    <row r="1872" spans="1:4" ht="13.5">
      <c r="A1872" s="1">
        <v>3602661</v>
      </c>
      <c r="B1872" s="1" t="s">
        <v>1171</v>
      </c>
      <c r="C1872" s="1" t="s">
        <v>2090</v>
      </c>
      <c r="D1872" s="1" t="s">
        <v>2091</v>
      </c>
    </row>
    <row r="1873" spans="1:4" ht="13.5">
      <c r="A1873" s="2">
        <v>3602662</v>
      </c>
      <c r="B1873" s="2" t="s">
        <v>1171</v>
      </c>
      <c r="C1873" s="2" t="s">
        <v>587</v>
      </c>
      <c r="D1873" s="2" t="s">
        <v>2091</v>
      </c>
    </row>
    <row r="1874" spans="1:4" ht="13.5">
      <c r="A1874" s="1">
        <v>3603470</v>
      </c>
      <c r="B1874" s="1" t="s">
        <v>1171</v>
      </c>
      <c r="C1874" s="1" t="s">
        <v>2743</v>
      </c>
      <c r="D1874" s="1" t="s">
        <v>6999</v>
      </c>
    </row>
    <row r="1875" spans="1:4" ht="13.5">
      <c r="A1875" s="2">
        <v>3603777</v>
      </c>
      <c r="B1875" s="2" t="s">
        <v>1171</v>
      </c>
      <c r="C1875" s="2" t="s">
        <v>7059</v>
      </c>
      <c r="D1875" s="2" t="s">
        <v>2745</v>
      </c>
    </row>
    <row r="1876" spans="1:4" ht="13.5">
      <c r="A1876" s="1">
        <v>3701928</v>
      </c>
      <c r="B1876" s="1" t="s">
        <v>1171</v>
      </c>
      <c r="C1876" s="1" t="s">
        <v>574</v>
      </c>
      <c r="D1876" s="1" t="s">
        <v>7658</v>
      </c>
    </row>
    <row r="1877" spans="1:4" ht="13.5">
      <c r="A1877" s="2">
        <v>3702130</v>
      </c>
      <c r="B1877" s="2" t="s">
        <v>1171</v>
      </c>
      <c r="C1877" s="2" t="s">
        <v>4666</v>
      </c>
      <c r="D1877" s="2" t="s">
        <v>7658</v>
      </c>
    </row>
    <row r="1878" spans="1:4" ht="13.5">
      <c r="A1878" s="1">
        <v>3702816</v>
      </c>
      <c r="B1878" s="1" t="s">
        <v>1171</v>
      </c>
      <c r="C1878" s="1" t="s">
        <v>4142</v>
      </c>
      <c r="D1878" s="1" t="s">
        <v>7658</v>
      </c>
    </row>
    <row r="1879" spans="1:4" ht="13.5">
      <c r="A1879" s="2">
        <v>3702881</v>
      </c>
      <c r="B1879" s="2" t="s">
        <v>1171</v>
      </c>
      <c r="C1879" s="2" t="s">
        <v>3816</v>
      </c>
      <c r="D1879" s="2" t="s">
        <v>7658</v>
      </c>
    </row>
    <row r="1880" spans="1:4" ht="13.5">
      <c r="A1880" s="1">
        <v>3702895</v>
      </c>
      <c r="B1880" s="1" t="s">
        <v>1171</v>
      </c>
      <c r="C1880" s="1" t="s">
        <v>7486</v>
      </c>
      <c r="D1880" s="1" t="s">
        <v>7658</v>
      </c>
    </row>
    <row r="1881" spans="1:4" ht="13.5">
      <c r="A1881" s="2">
        <v>3703049</v>
      </c>
      <c r="B1881" s="2" t="s">
        <v>1171</v>
      </c>
      <c r="C1881" s="2" t="s">
        <v>7222</v>
      </c>
      <c r="D1881" s="2" t="s">
        <v>7658</v>
      </c>
    </row>
    <row r="1882" spans="1:4" ht="13.5">
      <c r="A1882" s="1">
        <v>3802051</v>
      </c>
      <c r="B1882" s="1" t="s">
        <v>1171</v>
      </c>
      <c r="C1882" s="1" t="s">
        <v>2845</v>
      </c>
      <c r="D1882" s="1" t="s">
        <v>1568</v>
      </c>
    </row>
    <row r="1883" spans="1:4" ht="13.5">
      <c r="A1883" s="2">
        <v>3802158</v>
      </c>
      <c r="B1883" s="2" t="s">
        <v>1171</v>
      </c>
      <c r="C1883" s="2" t="s">
        <v>5527</v>
      </c>
      <c r="D1883" s="2" t="s">
        <v>4057</v>
      </c>
    </row>
    <row r="1884" spans="1:4" ht="13.5">
      <c r="A1884" s="1">
        <v>3802348</v>
      </c>
      <c r="B1884" s="1" t="s">
        <v>1171</v>
      </c>
      <c r="C1884" s="1" t="s">
        <v>956</v>
      </c>
      <c r="D1884" s="1" t="s">
        <v>4057</v>
      </c>
    </row>
    <row r="1885" spans="1:4" ht="13.5">
      <c r="A1885" s="2">
        <v>3802905</v>
      </c>
      <c r="B1885" s="2" t="s">
        <v>1171</v>
      </c>
      <c r="C1885" s="2" t="s">
        <v>1441</v>
      </c>
      <c r="D1885" s="2" t="s">
        <v>3009</v>
      </c>
    </row>
    <row r="1886" spans="1:4" ht="13.5">
      <c r="A1886" s="1">
        <v>3123734</v>
      </c>
      <c r="B1886" s="1" t="s">
        <v>1171</v>
      </c>
      <c r="C1886" s="1" t="s">
        <v>4837</v>
      </c>
      <c r="D1886" s="1" t="s">
        <v>5447</v>
      </c>
    </row>
    <row r="1887" spans="1:4" ht="13.5">
      <c r="A1887" s="2">
        <v>3312206</v>
      </c>
      <c r="B1887" s="2" t="s">
        <v>1172</v>
      </c>
      <c r="C1887" s="2" t="s">
        <v>2028</v>
      </c>
      <c r="D1887" s="2" t="s">
        <v>3906</v>
      </c>
    </row>
    <row r="1888" spans="1:4" ht="13.5">
      <c r="A1888" s="1">
        <v>3124103</v>
      </c>
      <c r="B1888" s="1" t="s">
        <v>1172</v>
      </c>
      <c r="C1888" s="1" t="s">
        <v>503</v>
      </c>
      <c r="D1888" s="1" t="s">
        <v>2596</v>
      </c>
    </row>
    <row r="1889" spans="1:4" ht="13.5">
      <c r="A1889" s="2">
        <v>3124473</v>
      </c>
      <c r="B1889" s="2" t="s">
        <v>1172</v>
      </c>
      <c r="C1889" s="2" t="s">
        <v>1490</v>
      </c>
      <c r="D1889" s="2" t="s">
        <v>2596</v>
      </c>
    </row>
    <row r="1890" spans="1:4" ht="13.5">
      <c r="A1890" s="1">
        <v>3211104</v>
      </c>
      <c r="B1890" s="1" t="s">
        <v>1172</v>
      </c>
      <c r="C1890" s="1" t="s">
        <v>4603</v>
      </c>
      <c r="D1890" s="1" t="s">
        <v>7607</v>
      </c>
    </row>
    <row r="1891" spans="1:4" ht="13.5">
      <c r="A1891" s="2">
        <v>3212305</v>
      </c>
      <c r="B1891" s="2" t="s">
        <v>1172</v>
      </c>
      <c r="C1891" s="2" t="s">
        <v>4525</v>
      </c>
      <c r="D1891" s="2" t="s">
        <v>2558</v>
      </c>
    </row>
    <row r="1892" spans="1:4" ht="13.5">
      <c r="A1892" s="1">
        <v>3310561</v>
      </c>
      <c r="B1892" s="1" t="s">
        <v>1172</v>
      </c>
      <c r="C1892" s="1" t="s">
        <v>6577</v>
      </c>
      <c r="D1892" s="1" t="s">
        <v>7580</v>
      </c>
    </row>
    <row r="1893" spans="1:4" ht="13.5">
      <c r="A1893" s="2">
        <v>3311944</v>
      </c>
      <c r="B1893" s="2" t="s">
        <v>1172</v>
      </c>
      <c r="C1893" s="2" t="s">
        <v>7249</v>
      </c>
      <c r="D1893" s="2" t="s">
        <v>7728</v>
      </c>
    </row>
    <row r="1894" spans="1:4" ht="13.5">
      <c r="A1894" s="1">
        <v>3312094</v>
      </c>
      <c r="B1894" s="1" t="s">
        <v>1172</v>
      </c>
      <c r="C1894" s="1" t="s">
        <v>3574</v>
      </c>
      <c r="D1894" s="1" t="s">
        <v>2789</v>
      </c>
    </row>
    <row r="1895" spans="1:4" ht="13.5">
      <c r="A1895" s="2">
        <v>3312272</v>
      </c>
      <c r="B1895" s="2" t="s">
        <v>1172</v>
      </c>
      <c r="C1895" s="2" t="s">
        <v>7423</v>
      </c>
      <c r="D1895" s="2" t="s">
        <v>7667</v>
      </c>
    </row>
    <row r="1896" spans="1:4" ht="13.5">
      <c r="A1896" s="1">
        <v>3312304</v>
      </c>
      <c r="B1896" s="1" t="s">
        <v>1172</v>
      </c>
      <c r="C1896" s="1" t="s">
        <v>5317</v>
      </c>
      <c r="D1896" s="1" t="s">
        <v>3906</v>
      </c>
    </row>
    <row r="1897" spans="1:4" ht="13.5">
      <c r="A1897" s="2">
        <v>3312338</v>
      </c>
      <c r="B1897" s="2" t="s">
        <v>1172</v>
      </c>
      <c r="C1897" s="2" t="s">
        <v>5116</v>
      </c>
      <c r="D1897" s="2" t="s">
        <v>7667</v>
      </c>
    </row>
    <row r="1898" spans="1:4" ht="13.5">
      <c r="A1898" s="1">
        <v>3503922</v>
      </c>
      <c r="B1898" s="1" t="s">
        <v>1172</v>
      </c>
      <c r="C1898" s="1" t="s">
        <v>7293</v>
      </c>
      <c r="D1898" s="1" t="s">
        <v>4035</v>
      </c>
    </row>
    <row r="1899" spans="1:4" ht="13.5">
      <c r="A1899" s="2">
        <v>3504761</v>
      </c>
      <c r="B1899" s="2" t="s">
        <v>1172</v>
      </c>
      <c r="C1899" s="2" t="s">
        <v>7593</v>
      </c>
      <c r="D1899" s="2" t="s">
        <v>3075</v>
      </c>
    </row>
    <row r="1900" spans="1:4" ht="13.5">
      <c r="A1900" s="1">
        <v>3416733</v>
      </c>
      <c r="B1900" s="1" t="s">
        <v>1173</v>
      </c>
      <c r="C1900" s="1" t="s">
        <v>5789</v>
      </c>
      <c r="D1900" s="1" t="s">
        <v>311</v>
      </c>
    </row>
    <row r="1901" spans="1:4" ht="13.5">
      <c r="A1901" s="2">
        <v>3120957</v>
      </c>
      <c r="B1901" s="2" t="s">
        <v>1173</v>
      </c>
      <c r="C1901" s="2" t="s">
        <v>4573</v>
      </c>
      <c r="D1901" s="2" t="s">
        <v>2880</v>
      </c>
    </row>
    <row r="1902" spans="1:4" ht="13.5">
      <c r="A1902" s="1">
        <v>3121023</v>
      </c>
      <c r="B1902" s="1" t="s">
        <v>1173</v>
      </c>
      <c r="C1902" s="1" t="s">
        <v>3022</v>
      </c>
      <c r="D1902" s="1" t="s">
        <v>3846</v>
      </c>
    </row>
    <row r="1903" spans="1:4" ht="13.5">
      <c r="A1903" s="2">
        <v>3121033</v>
      </c>
      <c r="B1903" s="2" t="s">
        <v>1173</v>
      </c>
      <c r="C1903" s="2" t="s">
        <v>1174</v>
      </c>
      <c r="D1903" s="2" t="s">
        <v>4499</v>
      </c>
    </row>
    <row r="1904" spans="1:4" ht="13.5">
      <c r="A1904" s="1">
        <v>3121045</v>
      </c>
      <c r="B1904" s="1" t="s">
        <v>1173</v>
      </c>
      <c r="C1904" s="1" t="s">
        <v>6966</v>
      </c>
      <c r="D1904" s="1" t="s">
        <v>3846</v>
      </c>
    </row>
    <row r="1905" spans="1:4" ht="13.5">
      <c r="A1905" s="2">
        <v>3121357</v>
      </c>
      <c r="B1905" s="2" t="s">
        <v>1173</v>
      </c>
      <c r="C1905" s="2" t="s">
        <v>3061</v>
      </c>
      <c r="D1905" s="2" t="s">
        <v>3868</v>
      </c>
    </row>
    <row r="1906" spans="1:4" ht="13.5">
      <c r="A1906" s="1">
        <v>3121918</v>
      </c>
      <c r="B1906" s="1" t="s">
        <v>1173</v>
      </c>
      <c r="C1906" s="1" t="s">
        <v>7300</v>
      </c>
      <c r="D1906" s="1" t="s">
        <v>491</v>
      </c>
    </row>
    <row r="1907" spans="1:4" ht="13.5">
      <c r="A1907" s="2">
        <v>3123117</v>
      </c>
      <c r="B1907" s="2" t="s">
        <v>1173</v>
      </c>
      <c r="C1907" s="2" t="s">
        <v>439</v>
      </c>
      <c r="D1907" s="2" t="s">
        <v>7747</v>
      </c>
    </row>
    <row r="1908" spans="1:4" ht="13.5">
      <c r="A1908" s="1">
        <v>3123237</v>
      </c>
      <c r="B1908" s="1" t="s">
        <v>1173</v>
      </c>
      <c r="C1908" s="1" t="s">
        <v>3185</v>
      </c>
      <c r="D1908" s="1" t="s">
        <v>2798</v>
      </c>
    </row>
    <row r="1909" spans="1:4" ht="13.5">
      <c r="A1909" s="2">
        <v>3119835</v>
      </c>
      <c r="B1909" s="2" t="s">
        <v>1173</v>
      </c>
      <c r="C1909" s="2" t="s">
        <v>1499</v>
      </c>
      <c r="D1909" s="2" t="s">
        <v>786</v>
      </c>
    </row>
    <row r="1910" spans="1:4" ht="13.5">
      <c r="A1910" s="1">
        <v>3123466</v>
      </c>
      <c r="B1910" s="1" t="s">
        <v>1173</v>
      </c>
      <c r="C1910" s="1" t="s">
        <v>1175</v>
      </c>
      <c r="D1910" s="1" t="s">
        <v>790</v>
      </c>
    </row>
    <row r="1911" spans="1:4" ht="13.5">
      <c r="A1911" s="2">
        <v>3123779</v>
      </c>
      <c r="B1911" s="2" t="s">
        <v>1173</v>
      </c>
      <c r="C1911" s="2" t="s">
        <v>7273</v>
      </c>
      <c r="D1911" s="2" t="s">
        <v>4696</v>
      </c>
    </row>
    <row r="1912" spans="1:4" ht="13.5">
      <c r="A1912" s="1">
        <v>3123799</v>
      </c>
      <c r="B1912" s="1" t="s">
        <v>1173</v>
      </c>
      <c r="C1912" s="1" t="s">
        <v>3186</v>
      </c>
      <c r="D1912" s="1" t="s">
        <v>1415</v>
      </c>
    </row>
    <row r="1913" spans="1:4" ht="13.5">
      <c r="A1913" s="2">
        <v>3123819</v>
      </c>
      <c r="B1913" s="2" t="s">
        <v>1173</v>
      </c>
      <c r="C1913" s="2" t="s">
        <v>7228</v>
      </c>
      <c r="D1913" s="2" t="s">
        <v>3868</v>
      </c>
    </row>
    <row r="1914" spans="1:4" ht="13.5">
      <c r="A1914" s="1">
        <v>3123877</v>
      </c>
      <c r="B1914" s="1" t="s">
        <v>1173</v>
      </c>
      <c r="C1914" s="1" t="s">
        <v>934</v>
      </c>
      <c r="D1914" s="1" t="s">
        <v>935</v>
      </c>
    </row>
    <row r="1915" spans="1:4" ht="13.5">
      <c r="A1915" s="2">
        <v>3123936</v>
      </c>
      <c r="B1915" s="2" t="s">
        <v>1173</v>
      </c>
      <c r="C1915" s="2" t="s">
        <v>6997</v>
      </c>
      <c r="D1915" s="2" t="s">
        <v>7710</v>
      </c>
    </row>
    <row r="1916" spans="1:4" ht="13.5">
      <c r="A1916" s="1">
        <v>3124215</v>
      </c>
      <c r="B1916" s="1" t="s">
        <v>1173</v>
      </c>
      <c r="C1916" s="1" t="s">
        <v>1526</v>
      </c>
      <c r="D1916" s="1" t="s">
        <v>315</v>
      </c>
    </row>
    <row r="1917" spans="1:4" ht="13.5">
      <c r="A1917" s="2">
        <v>3124523</v>
      </c>
      <c r="B1917" s="2" t="s">
        <v>1173</v>
      </c>
      <c r="C1917" s="2" t="s">
        <v>1176</v>
      </c>
      <c r="D1917" s="2" t="s">
        <v>315</v>
      </c>
    </row>
    <row r="1918" spans="1:4" ht="13.5">
      <c r="A1918" s="1">
        <v>3210398</v>
      </c>
      <c r="B1918" s="1" t="s">
        <v>1173</v>
      </c>
      <c r="C1918" s="1" t="s">
        <v>3849</v>
      </c>
      <c r="D1918" s="1" t="s">
        <v>4719</v>
      </c>
    </row>
    <row r="1919" spans="1:4" ht="13.5">
      <c r="A1919" s="2">
        <v>3210966</v>
      </c>
      <c r="B1919" s="2" t="s">
        <v>1173</v>
      </c>
      <c r="C1919" s="2" t="s">
        <v>7585</v>
      </c>
      <c r="D1919" s="2" t="s">
        <v>4083</v>
      </c>
    </row>
    <row r="1920" spans="1:4" ht="13.5">
      <c r="A1920" s="1">
        <v>3211345</v>
      </c>
      <c r="B1920" s="1" t="s">
        <v>1173</v>
      </c>
      <c r="C1920" s="1" t="s">
        <v>6564</v>
      </c>
      <c r="D1920" s="1" t="s">
        <v>6446</v>
      </c>
    </row>
    <row r="1921" spans="1:4" ht="13.5">
      <c r="A1921" s="2">
        <v>3211346</v>
      </c>
      <c r="B1921" s="2" t="s">
        <v>1173</v>
      </c>
      <c r="C1921" s="2" t="s">
        <v>5777</v>
      </c>
      <c r="D1921" s="2" t="s">
        <v>6446</v>
      </c>
    </row>
    <row r="1922" spans="1:4" ht="13.5">
      <c r="A1922" s="1">
        <v>3211992</v>
      </c>
      <c r="B1922" s="1" t="s">
        <v>1173</v>
      </c>
      <c r="C1922" s="1" t="s">
        <v>1504</v>
      </c>
      <c r="D1922" s="1" t="s">
        <v>6446</v>
      </c>
    </row>
    <row r="1923" spans="1:4" ht="13.5">
      <c r="A1923" s="2">
        <v>3212007</v>
      </c>
      <c r="B1923" s="2" t="s">
        <v>1173</v>
      </c>
      <c r="C1923" s="2" t="s">
        <v>7074</v>
      </c>
      <c r="D1923" s="2" t="s">
        <v>6446</v>
      </c>
    </row>
    <row r="1924" spans="1:4" ht="13.5">
      <c r="A1924" s="1">
        <v>3212146</v>
      </c>
      <c r="B1924" s="1" t="s">
        <v>1173</v>
      </c>
      <c r="C1924" s="1" t="s">
        <v>5031</v>
      </c>
      <c r="D1924" s="1" t="s">
        <v>5032</v>
      </c>
    </row>
    <row r="1925" spans="1:4" ht="13.5">
      <c r="A1925" s="2">
        <v>3212147</v>
      </c>
      <c r="B1925" s="2" t="s">
        <v>1173</v>
      </c>
      <c r="C1925" s="2" t="s">
        <v>6990</v>
      </c>
      <c r="D1925" s="2" t="s">
        <v>5032</v>
      </c>
    </row>
    <row r="1926" spans="1:4" ht="13.5">
      <c r="A1926" s="1">
        <v>3212157</v>
      </c>
      <c r="B1926" s="1" t="s">
        <v>1173</v>
      </c>
      <c r="C1926" s="1" t="s">
        <v>3191</v>
      </c>
      <c r="D1926" s="1" t="s">
        <v>5032</v>
      </c>
    </row>
    <row r="1927" spans="1:4" ht="13.5">
      <c r="A1927" s="2">
        <v>3310861</v>
      </c>
      <c r="B1927" s="2" t="s">
        <v>1173</v>
      </c>
      <c r="C1927" s="2" t="s">
        <v>7556</v>
      </c>
      <c r="D1927" s="2" t="s">
        <v>2565</v>
      </c>
    </row>
    <row r="1928" spans="1:4" ht="13.5">
      <c r="A1928" s="1">
        <v>3311412</v>
      </c>
      <c r="B1928" s="1" t="s">
        <v>1173</v>
      </c>
      <c r="C1928" s="1" t="s">
        <v>1598</v>
      </c>
      <c r="D1928" s="1" t="s">
        <v>7728</v>
      </c>
    </row>
    <row r="1929" spans="1:4" ht="13.5">
      <c r="A1929" s="2">
        <v>3411632</v>
      </c>
      <c r="B1929" s="2" t="s">
        <v>1173</v>
      </c>
      <c r="C1929" s="2" t="s">
        <v>1747</v>
      </c>
      <c r="D1929" s="2" t="s">
        <v>767</v>
      </c>
    </row>
    <row r="1930" spans="1:4" ht="13.5">
      <c r="A1930" s="1">
        <v>3412413</v>
      </c>
      <c r="B1930" s="1" t="s">
        <v>1173</v>
      </c>
      <c r="C1930" s="1" t="s">
        <v>766</v>
      </c>
      <c r="D1930" s="1" t="s">
        <v>767</v>
      </c>
    </row>
    <row r="1931" spans="1:4" ht="13.5">
      <c r="A1931" s="2">
        <v>3412717</v>
      </c>
      <c r="B1931" s="2" t="s">
        <v>1173</v>
      </c>
      <c r="C1931" s="2" t="s">
        <v>3883</v>
      </c>
      <c r="D1931" s="2" t="s">
        <v>3884</v>
      </c>
    </row>
    <row r="1932" spans="1:4" ht="13.5">
      <c r="A1932" s="1">
        <v>3412718</v>
      </c>
      <c r="B1932" s="1" t="s">
        <v>1173</v>
      </c>
      <c r="C1932" s="1" t="s">
        <v>6570</v>
      </c>
      <c r="D1932" s="1" t="s">
        <v>6961</v>
      </c>
    </row>
    <row r="1933" spans="1:4" ht="13.5">
      <c r="A1933" s="2">
        <v>3415931</v>
      </c>
      <c r="B1933" s="2" t="s">
        <v>1173</v>
      </c>
      <c r="C1933" s="2" t="s">
        <v>4785</v>
      </c>
      <c r="D1933" s="2" t="s">
        <v>3833</v>
      </c>
    </row>
    <row r="1934" spans="1:4" ht="13.5">
      <c r="A1934" s="1">
        <v>3416103</v>
      </c>
      <c r="B1934" s="1" t="s">
        <v>1173</v>
      </c>
      <c r="C1934" s="1" t="s">
        <v>1075</v>
      </c>
      <c r="D1934" s="1" t="s">
        <v>4073</v>
      </c>
    </row>
    <row r="1935" spans="1:4" ht="13.5">
      <c r="A1935" s="2">
        <v>3416161</v>
      </c>
      <c r="B1935" s="2" t="s">
        <v>1173</v>
      </c>
      <c r="C1935" s="2" t="s">
        <v>1177</v>
      </c>
      <c r="D1935" s="2" t="s">
        <v>724</v>
      </c>
    </row>
    <row r="1936" spans="1:4" ht="13.5">
      <c r="A1936" s="1">
        <v>3416225</v>
      </c>
      <c r="B1936" s="1" t="s">
        <v>1173</v>
      </c>
      <c r="C1936" s="1" t="s">
        <v>937</v>
      </c>
      <c r="D1936" s="1" t="s">
        <v>2855</v>
      </c>
    </row>
    <row r="1937" spans="1:4" ht="13.5">
      <c r="A1937" s="2">
        <v>3416228</v>
      </c>
      <c r="B1937" s="2" t="s">
        <v>1173</v>
      </c>
      <c r="C1937" s="2" t="s">
        <v>7291</v>
      </c>
      <c r="D1937" s="2" t="s">
        <v>7740</v>
      </c>
    </row>
    <row r="1938" spans="1:4" ht="13.5">
      <c r="A1938" s="1">
        <v>3416229</v>
      </c>
      <c r="B1938" s="1" t="s">
        <v>1173</v>
      </c>
      <c r="C1938" s="1" t="s">
        <v>2365</v>
      </c>
      <c r="D1938" s="1" t="s">
        <v>7740</v>
      </c>
    </row>
    <row r="1939" spans="1:4" ht="13.5">
      <c r="A1939" s="2">
        <v>3416325</v>
      </c>
      <c r="B1939" s="2" t="s">
        <v>1173</v>
      </c>
      <c r="C1939" s="2" t="s">
        <v>7168</v>
      </c>
      <c r="D1939" s="2" t="s">
        <v>3772</v>
      </c>
    </row>
    <row r="1940" spans="1:4" ht="13.5">
      <c r="A1940" s="1">
        <v>3416329</v>
      </c>
      <c r="B1940" s="1" t="s">
        <v>1173</v>
      </c>
      <c r="C1940" s="1" t="s">
        <v>7523</v>
      </c>
      <c r="D1940" s="1" t="s">
        <v>3772</v>
      </c>
    </row>
    <row r="1941" spans="1:4" ht="13.5">
      <c r="A1941" s="2">
        <v>3416371</v>
      </c>
      <c r="B1941" s="2" t="s">
        <v>1173</v>
      </c>
      <c r="C1941" s="2" t="s">
        <v>4543</v>
      </c>
      <c r="D1941" s="2" t="s">
        <v>3913</v>
      </c>
    </row>
    <row r="1942" spans="1:4" ht="13.5">
      <c r="A1942" s="1">
        <v>3416375</v>
      </c>
      <c r="B1942" s="1" t="s">
        <v>1173</v>
      </c>
      <c r="C1942" s="1" t="s">
        <v>572</v>
      </c>
      <c r="D1942" s="1" t="s">
        <v>3913</v>
      </c>
    </row>
    <row r="1943" spans="1:4" ht="13.5">
      <c r="A1943" s="2">
        <v>3416377</v>
      </c>
      <c r="B1943" s="2" t="s">
        <v>1173</v>
      </c>
      <c r="C1943" s="2" t="s">
        <v>3916</v>
      </c>
      <c r="D1943" s="2" t="s">
        <v>4067</v>
      </c>
    </row>
    <row r="1944" spans="1:4" ht="13.5">
      <c r="A1944" s="1">
        <v>3416395</v>
      </c>
      <c r="B1944" s="1" t="s">
        <v>1173</v>
      </c>
      <c r="C1944" s="1" t="s">
        <v>4582</v>
      </c>
      <c r="D1944" s="1" t="s">
        <v>4784</v>
      </c>
    </row>
    <row r="1945" spans="1:4" ht="13.5">
      <c r="A1945" s="2">
        <v>3416396</v>
      </c>
      <c r="B1945" s="2" t="s">
        <v>1173</v>
      </c>
      <c r="C1945" s="2" t="s">
        <v>1750</v>
      </c>
      <c r="D1945" s="2" t="s">
        <v>4784</v>
      </c>
    </row>
    <row r="1946" spans="1:4" ht="13.5">
      <c r="A1946" s="1">
        <v>3416397</v>
      </c>
      <c r="B1946" s="1" t="s">
        <v>1173</v>
      </c>
      <c r="C1946" s="1" t="s">
        <v>4437</v>
      </c>
      <c r="D1946" s="1" t="s">
        <v>4784</v>
      </c>
    </row>
    <row r="1947" spans="1:4" ht="13.5">
      <c r="A1947" s="2">
        <v>3416399</v>
      </c>
      <c r="B1947" s="2" t="s">
        <v>1173</v>
      </c>
      <c r="C1947" s="2" t="s">
        <v>4394</v>
      </c>
      <c r="D1947" s="2" t="s">
        <v>4784</v>
      </c>
    </row>
    <row r="1948" spans="1:4" ht="13.5">
      <c r="A1948" s="1">
        <v>3416400</v>
      </c>
      <c r="B1948" s="1" t="s">
        <v>1173</v>
      </c>
      <c r="C1948" s="1" t="s">
        <v>4392</v>
      </c>
      <c r="D1948" s="1" t="s">
        <v>4784</v>
      </c>
    </row>
    <row r="1949" spans="1:4" ht="13.5">
      <c r="A1949" s="2">
        <v>3416405</v>
      </c>
      <c r="B1949" s="2" t="s">
        <v>1173</v>
      </c>
      <c r="C1949" s="2" t="s">
        <v>4577</v>
      </c>
      <c r="D1949" s="2" t="s">
        <v>4784</v>
      </c>
    </row>
    <row r="1950" spans="1:4" ht="13.5">
      <c r="A1950" s="1">
        <v>3416434</v>
      </c>
      <c r="B1950" s="1" t="s">
        <v>1173</v>
      </c>
      <c r="C1950" s="1" t="s">
        <v>6518</v>
      </c>
      <c r="D1950" s="1" t="s">
        <v>7472</v>
      </c>
    </row>
    <row r="1951" spans="1:4" ht="13.5">
      <c r="A1951" s="2">
        <v>3416518</v>
      </c>
      <c r="B1951" s="2" t="s">
        <v>1173</v>
      </c>
      <c r="C1951" s="2" t="s">
        <v>6956</v>
      </c>
      <c r="D1951" s="2" t="s">
        <v>7489</v>
      </c>
    </row>
    <row r="1952" spans="1:4" ht="13.5">
      <c r="A1952" s="1">
        <v>3416566</v>
      </c>
      <c r="B1952" s="1" t="s">
        <v>1173</v>
      </c>
      <c r="C1952" s="1" t="s">
        <v>5783</v>
      </c>
      <c r="D1952" s="1" t="s">
        <v>7489</v>
      </c>
    </row>
    <row r="1953" spans="1:4" ht="13.5">
      <c r="A1953" s="2">
        <v>3416593</v>
      </c>
      <c r="B1953" s="2" t="s">
        <v>1173</v>
      </c>
      <c r="C1953" s="2" t="s">
        <v>5784</v>
      </c>
      <c r="D1953" s="2" t="s">
        <v>726</v>
      </c>
    </row>
    <row r="1954" spans="1:4" ht="13.5">
      <c r="A1954" s="1">
        <v>3416713</v>
      </c>
      <c r="B1954" s="1" t="s">
        <v>1173</v>
      </c>
      <c r="C1954" s="1" t="s">
        <v>7415</v>
      </c>
      <c r="D1954" s="1" t="s">
        <v>7416</v>
      </c>
    </row>
    <row r="1955" spans="1:4" ht="13.5">
      <c r="A1955" s="2">
        <v>3120057</v>
      </c>
      <c r="B1955" s="2" t="s">
        <v>1173</v>
      </c>
      <c r="C1955" s="2" t="s">
        <v>2875</v>
      </c>
      <c r="D1955" s="2" t="s">
        <v>5453</v>
      </c>
    </row>
    <row r="1956" spans="1:4" ht="13.5">
      <c r="A1956" s="1">
        <v>3416760</v>
      </c>
      <c r="B1956" s="1" t="s">
        <v>1173</v>
      </c>
      <c r="C1956" s="1" t="s">
        <v>560</v>
      </c>
      <c r="D1956" s="1" t="s">
        <v>4073</v>
      </c>
    </row>
    <row r="1957" spans="1:4" ht="13.5">
      <c r="A1957" s="2">
        <v>3416771</v>
      </c>
      <c r="B1957" s="2" t="s">
        <v>1173</v>
      </c>
      <c r="C1957" s="2" t="s">
        <v>1980</v>
      </c>
      <c r="D1957" s="2" t="s">
        <v>4073</v>
      </c>
    </row>
    <row r="1958" spans="1:4" ht="13.5">
      <c r="A1958" s="1">
        <v>3416802</v>
      </c>
      <c r="B1958" s="1" t="s">
        <v>1173</v>
      </c>
      <c r="C1958" s="1" t="s">
        <v>3860</v>
      </c>
      <c r="D1958" s="1" t="s">
        <v>3965</v>
      </c>
    </row>
    <row r="1959" spans="1:4" ht="13.5">
      <c r="A1959" s="2">
        <v>3416977</v>
      </c>
      <c r="B1959" s="2" t="s">
        <v>1173</v>
      </c>
      <c r="C1959" s="2" t="s">
        <v>1909</v>
      </c>
      <c r="D1959" s="2" t="s">
        <v>726</v>
      </c>
    </row>
    <row r="1960" spans="1:4" ht="13.5">
      <c r="A1960" s="1">
        <v>3417081</v>
      </c>
      <c r="B1960" s="1" t="s">
        <v>1173</v>
      </c>
      <c r="C1960" s="1" t="s">
        <v>1688</v>
      </c>
      <c r="D1960" s="1" t="s">
        <v>4073</v>
      </c>
    </row>
    <row r="1961" spans="1:4" ht="13.5">
      <c r="A1961" s="2">
        <v>3417215</v>
      </c>
      <c r="B1961" s="2" t="s">
        <v>1173</v>
      </c>
      <c r="C1961" s="2" t="s">
        <v>541</v>
      </c>
      <c r="D1961" s="2" t="s">
        <v>7472</v>
      </c>
    </row>
    <row r="1962" spans="1:4" ht="13.5">
      <c r="A1962" s="1">
        <v>3417371</v>
      </c>
      <c r="B1962" s="1" t="s">
        <v>1173</v>
      </c>
      <c r="C1962" s="1" t="s">
        <v>3869</v>
      </c>
      <c r="D1962" s="1" t="s">
        <v>6981</v>
      </c>
    </row>
    <row r="1963" spans="1:4" ht="13.5">
      <c r="A1963" s="2">
        <v>3417427</v>
      </c>
      <c r="B1963" s="2" t="s">
        <v>1173</v>
      </c>
      <c r="C1963" s="2" t="s">
        <v>1822</v>
      </c>
      <c r="D1963" s="2" t="s">
        <v>311</v>
      </c>
    </row>
    <row r="1964" spans="1:4" ht="13.5">
      <c r="A1964" s="1">
        <v>3504850</v>
      </c>
      <c r="B1964" s="1" t="s">
        <v>1173</v>
      </c>
      <c r="C1964" s="1" t="s">
        <v>7118</v>
      </c>
      <c r="D1964" s="1" t="s">
        <v>3117</v>
      </c>
    </row>
    <row r="1965" spans="1:4" ht="13.5">
      <c r="A1965" s="2">
        <v>3802612</v>
      </c>
      <c r="B1965" s="2" t="s">
        <v>1173</v>
      </c>
      <c r="C1965" s="2" t="s">
        <v>7597</v>
      </c>
      <c r="D1965" s="2" t="s">
        <v>3835</v>
      </c>
    </row>
    <row r="1966" spans="1:4" ht="13.5">
      <c r="A1966" s="1">
        <v>3802614</v>
      </c>
      <c r="B1966" s="1" t="s">
        <v>1173</v>
      </c>
      <c r="C1966" s="1" t="s">
        <v>1156</v>
      </c>
      <c r="D1966" s="1" t="s">
        <v>3835</v>
      </c>
    </row>
    <row r="1967" spans="1:4" ht="13.5">
      <c r="A1967" s="2">
        <v>3802615</v>
      </c>
      <c r="B1967" s="2" t="s">
        <v>1173</v>
      </c>
      <c r="C1967" s="2" t="s">
        <v>4610</v>
      </c>
      <c r="D1967" s="2" t="s">
        <v>3835</v>
      </c>
    </row>
    <row r="1968" spans="1:4" ht="13.5">
      <c r="A1968" s="1">
        <v>3123937</v>
      </c>
      <c r="B1968" s="1" t="s">
        <v>1178</v>
      </c>
      <c r="C1968" s="1" t="s">
        <v>5229</v>
      </c>
      <c r="D1968" s="1" t="s">
        <v>7733</v>
      </c>
    </row>
    <row r="1969" spans="1:4" ht="13.5">
      <c r="A1969" s="2">
        <v>3311281</v>
      </c>
      <c r="B1969" s="2" t="s">
        <v>1178</v>
      </c>
      <c r="C1969" s="2" t="s">
        <v>441</v>
      </c>
      <c r="D1969" s="2" t="s">
        <v>2789</v>
      </c>
    </row>
    <row r="1970" spans="1:4" ht="13.5">
      <c r="A1970" s="1">
        <v>3417007</v>
      </c>
      <c r="B1970" s="1" t="s">
        <v>1178</v>
      </c>
      <c r="C1970" s="1" t="s">
        <v>1884</v>
      </c>
      <c r="D1970" s="1" t="s">
        <v>3912</v>
      </c>
    </row>
    <row r="1971" spans="1:4" ht="13.5">
      <c r="A1971" s="2">
        <v>3603940</v>
      </c>
      <c r="B1971" s="2" t="s">
        <v>1178</v>
      </c>
      <c r="C1971" s="2" t="s">
        <v>2352</v>
      </c>
      <c r="D1971" s="2" t="s">
        <v>198</v>
      </c>
    </row>
    <row r="1972" spans="1:4" ht="13.5">
      <c r="A1972" s="1">
        <v>3603964</v>
      </c>
      <c r="B1972" s="1" t="s">
        <v>1178</v>
      </c>
      <c r="C1972" s="1" t="s">
        <v>1440</v>
      </c>
      <c r="D1972" s="1" t="s">
        <v>563</v>
      </c>
    </row>
    <row r="1973" spans="1:4" ht="13.5">
      <c r="A1973" s="2">
        <v>3603542</v>
      </c>
      <c r="B1973" s="2" t="s">
        <v>4177</v>
      </c>
      <c r="C1973" s="2" t="s">
        <v>2019</v>
      </c>
      <c r="D1973" s="2" t="s">
        <v>7559</v>
      </c>
    </row>
    <row r="1974" spans="1:4" ht="13.5">
      <c r="A1974" s="1">
        <v>3505163</v>
      </c>
      <c r="B1974" s="1" t="s">
        <v>1179</v>
      </c>
      <c r="C1974" s="1" t="s">
        <v>1180</v>
      </c>
      <c r="D1974" s="1" t="s">
        <v>5060</v>
      </c>
    </row>
    <row r="1975" spans="1:4" ht="13.5">
      <c r="A1975" s="2">
        <v>3123742</v>
      </c>
      <c r="B1975" s="2" t="s">
        <v>1179</v>
      </c>
      <c r="C1975" s="2" t="s">
        <v>2018</v>
      </c>
      <c r="D1975" s="2" t="s">
        <v>2596</v>
      </c>
    </row>
    <row r="1976" spans="1:4" ht="13.5">
      <c r="A1976" s="1">
        <v>3124475</v>
      </c>
      <c r="B1976" s="1" t="s">
        <v>1179</v>
      </c>
      <c r="C1976" s="1" t="s">
        <v>1450</v>
      </c>
      <c r="D1976" s="1" t="s">
        <v>2596</v>
      </c>
    </row>
    <row r="1977" spans="1:4" ht="13.5">
      <c r="A1977" s="2">
        <v>3211209</v>
      </c>
      <c r="B1977" s="2" t="s">
        <v>1179</v>
      </c>
      <c r="C1977" s="2" t="s">
        <v>622</v>
      </c>
      <c r="D1977" s="2" t="s">
        <v>4481</v>
      </c>
    </row>
    <row r="1978" spans="1:4" ht="13.5">
      <c r="A1978" s="1">
        <v>3211258</v>
      </c>
      <c r="B1978" s="1" t="s">
        <v>1179</v>
      </c>
      <c r="C1978" s="1" t="s">
        <v>6667</v>
      </c>
      <c r="D1978" s="1" t="s">
        <v>4501</v>
      </c>
    </row>
    <row r="1979" spans="1:4" ht="13.5">
      <c r="A1979" s="2">
        <v>3211928</v>
      </c>
      <c r="B1979" s="2" t="s">
        <v>1179</v>
      </c>
      <c r="C1979" s="2" t="s">
        <v>1181</v>
      </c>
      <c r="D1979" s="2" t="s">
        <v>751</v>
      </c>
    </row>
    <row r="1980" spans="1:4" ht="13.5">
      <c r="A1980" s="1">
        <v>3212366</v>
      </c>
      <c r="B1980" s="1" t="s">
        <v>1179</v>
      </c>
      <c r="C1980" s="1" t="s">
        <v>639</v>
      </c>
      <c r="D1980" s="1" t="s">
        <v>7023</v>
      </c>
    </row>
    <row r="1981" spans="1:4" ht="13.5">
      <c r="A1981" s="2">
        <v>3212380</v>
      </c>
      <c r="B1981" s="2" t="s">
        <v>1179</v>
      </c>
      <c r="C1981" s="2" t="s">
        <v>1818</v>
      </c>
      <c r="D1981" s="2" t="s">
        <v>4501</v>
      </c>
    </row>
    <row r="1982" spans="1:4" ht="13.5">
      <c r="A1982" s="1">
        <v>3212419</v>
      </c>
      <c r="B1982" s="1" t="s">
        <v>1179</v>
      </c>
      <c r="C1982" s="1" t="s">
        <v>1535</v>
      </c>
      <c r="D1982" s="1" t="s">
        <v>6446</v>
      </c>
    </row>
    <row r="1983" spans="1:4" ht="13.5">
      <c r="A1983" s="2">
        <v>3417378</v>
      </c>
      <c r="B1983" s="2" t="s">
        <v>1179</v>
      </c>
      <c r="C1983" s="2" t="s">
        <v>2835</v>
      </c>
      <c r="D1983" s="2" t="s">
        <v>677</v>
      </c>
    </row>
    <row r="1984" spans="1:4" ht="13.5">
      <c r="A1984" s="1">
        <v>3503494</v>
      </c>
      <c r="B1984" s="1" t="s">
        <v>1179</v>
      </c>
      <c r="C1984" s="1" t="s">
        <v>1869</v>
      </c>
      <c r="D1984" s="1" t="s">
        <v>2068</v>
      </c>
    </row>
    <row r="1985" spans="1:4" ht="13.5">
      <c r="A1985" s="2">
        <v>3503990</v>
      </c>
      <c r="B1985" s="2" t="s">
        <v>1179</v>
      </c>
      <c r="C1985" s="2" t="s">
        <v>1545</v>
      </c>
      <c r="D1985" s="2" t="s">
        <v>4593</v>
      </c>
    </row>
    <row r="1986" spans="1:4" ht="13.5">
      <c r="A1986" s="1">
        <v>3504145</v>
      </c>
      <c r="B1986" s="1" t="s">
        <v>1179</v>
      </c>
      <c r="C1986" s="1" t="s">
        <v>7080</v>
      </c>
      <c r="D1986" s="1" t="s">
        <v>6454</v>
      </c>
    </row>
    <row r="1987" spans="1:4" ht="13.5">
      <c r="A1987" s="2">
        <v>3504225</v>
      </c>
      <c r="B1987" s="2" t="s">
        <v>1179</v>
      </c>
      <c r="C1987" s="2" t="s">
        <v>1639</v>
      </c>
      <c r="D1987" s="2" t="s">
        <v>3117</v>
      </c>
    </row>
    <row r="1988" spans="1:4" ht="13.5">
      <c r="A1988" s="1">
        <v>3504774</v>
      </c>
      <c r="B1988" s="1" t="s">
        <v>1179</v>
      </c>
      <c r="C1988" s="1" t="s">
        <v>647</v>
      </c>
      <c r="D1988" s="1" t="s">
        <v>1070</v>
      </c>
    </row>
    <row r="1989" spans="1:4" ht="13.5">
      <c r="A1989" s="2">
        <v>3504800</v>
      </c>
      <c r="B1989" s="2" t="s">
        <v>1179</v>
      </c>
      <c r="C1989" s="2" t="s">
        <v>7270</v>
      </c>
      <c r="D1989" s="2" t="s">
        <v>4075</v>
      </c>
    </row>
    <row r="1990" spans="1:4" ht="13.5">
      <c r="A1990" s="1">
        <v>3504842</v>
      </c>
      <c r="B1990" s="1" t="s">
        <v>1179</v>
      </c>
      <c r="C1990" s="1" t="s">
        <v>3896</v>
      </c>
      <c r="D1990" s="1" t="s">
        <v>3969</v>
      </c>
    </row>
    <row r="1991" spans="1:4" ht="13.5">
      <c r="A1991" s="2">
        <v>3504846</v>
      </c>
      <c r="B1991" s="2" t="s">
        <v>1179</v>
      </c>
      <c r="C1991" s="2" t="s">
        <v>3177</v>
      </c>
      <c r="D1991" s="2" t="s">
        <v>3969</v>
      </c>
    </row>
    <row r="1992" spans="1:4" ht="13.5">
      <c r="A1992" s="1">
        <v>3504874</v>
      </c>
      <c r="B1992" s="1" t="s">
        <v>1179</v>
      </c>
      <c r="C1992" s="1" t="s">
        <v>3936</v>
      </c>
      <c r="D1992" s="1" t="s">
        <v>5060</v>
      </c>
    </row>
    <row r="1993" spans="1:4" ht="13.5">
      <c r="A1993" s="2">
        <v>3504875</v>
      </c>
      <c r="B1993" s="2" t="s">
        <v>1179</v>
      </c>
      <c r="C1993" s="2" t="s">
        <v>582</v>
      </c>
      <c r="D1993" s="2" t="s">
        <v>5060</v>
      </c>
    </row>
    <row r="1994" spans="1:4" ht="13.5">
      <c r="A1994" s="1">
        <v>3504975</v>
      </c>
      <c r="B1994" s="1" t="s">
        <v>1179</v>
      </c>
      <c r="C1994" s="1" t="s">
        <v>2740</v>
      </c>
      <c r="D1994" s="1" t="s">
        <v>6696</v>
      </c>
    </row>
    <row r="1995" spans="1:4" ht="13.5">
      <c r="A1995" s="2">
        <v>3504990</v>
      </c>
      <c r="B1995" s="2" t="s">
        <v>1179</v>
      </c>
      <c r="C1995" s="2" t="s">
        <v>3938</v>
      </c>
      <c r="D1995" s="2" t="s">
        <v>4593</v>
      </c>
    </row>
    <row r="1996" spans="1:4" ht="13.5">
      <c r="A1996" s="1">
        <v>3504996</v>
      </c>
      <c r="B1996" s="1" t="s">
        <v>1179</v>
      </c>
      <c r="C1996" s="1" t="s">
        <v>5549</v>
      </c>
      <c r="D1996" s="1" t="s">
        <v>3105</v>
      </c>
    </row>
    <row r="1997" spans="1:4" ht="13.5">
      <c r="A1997" s="2">
        <v>3505142</v>
      </c>
      <c r="B1997" s="2" t="s">
        <v>1179</v>
      </c>
      <c r="C1997" s="2" t="s">
        <v>211</v>
      </c>
      <c r="D1997" s="2" t="s">
        <v>6454</v>
      </c>
    </row>
    <row r="1998" spans="1:4" ht="13.5">
      <c r="A1998" s="1">
        <v>3505174</v>
      </c>
      <c r="B1998" s="1" t="s">
        <v>1179</v>
      </c>
      <c r="C1998" s="1" t="s">
        <v>1182</v>
      </c>
      <c r="D1998" s="1" t="s">
        <v>5060</v>
      </c>
    </row>
    <row r="1999" spans="1:4" ht="13.5">
      <c r="A1999" s="2">
        <v>3505190</v>
      </c>
      <c r="B1999" s="2" t="s">
        <v>1179</v>
      </c>
      <c r="C1999" s="2" t="s">
        <v>643</v>
      </c>
      <c r="D1999" s="2" t="s">
        <v>1070</v>
      </c>
    </row>
    <row r="2000" spans="1:4" ht="13.5">
      <c r="A2000" s="1">
        <v>3505225</v>
      </c>
      <c r="B2000" s="1" t="s">
        <v>1179</v>
      </c>
      <c r="C2000" s="1" t="s">
        <v>512</v>
      </c>
      <c r="D2000" s="1" t="s">
        <v>2849</v>
      </c>
    </row>
    <row r="2001" spans="1:4" ht="13.5">
      <c r="A2001" s="2">
        <v>3505227</v>
      </c>
      <c r="B2001" s="2" t="s">
        <v>1179</v>
      </c>
      <c r="C2001" s="2" t="s">
        <v>513</v>
      </c>
      <c r="D2001" s="2" t="s">
        <v>2849</v>
      </c>
    </row>
    <row r="2002" spans="1:4" ht="13.5">
      <c r="A2002" s="1">
        <v>3505238</v>
      </c>
      <c r="B2002" s="1" t="s">
        <v>1179</v>
      </c>
      <c r="C2002" s="1" t="s">
        <v>1553</v>
      </c>
      <c r="D2002" s="1" t="s">
        <v>4593</v>
      </c>
    </row>
    <row r="2003" spans="1:4" ht="13.5">
      <c r="A2003" s="2">
        <v>3505251</v>
      </c>
      <c r="B2003" s="2" t="s">
        <v>1179</v>
      </c>
      <c r="C2003" s="2" t="s">
        <v>1483</v>
      </c>
      <c r="D2003" s="2" t="s">
        <v>3105</v>
      </c>
    </row>
    <row r="2004" spans="1:4" ht="13.5">
      <c r="A2004" s="1">
        <v>3505253</v>
      </c>
      <c r="B2004" s="1" t="s">
        <v>1179</v>
      </c>
      <c r="C2004" s="1" t="s">
        <v>1540</v>
      </c>
      <c r="D2004" s="1" t="s">
        <v>3105</v>
      </c>
    </row>
    <row r="2005" spans="1:4" ht="13.5">
      <c r="A2005" s="2">
        <v>3505255</v>
      </c>
      <c r="B2005" s="2" t="s">
        <v>1179</v>
      </c>
      <c r="C2005" s="2" t="s">
        <v>1462</v>
      </c>
      <c r="D2005" s="2" t="s">
        <v>4593</v>
      </c>
    </row>
    <row r="2006" spans="1:4" ht="13.5">
      <c r="A2006" s="1">
        <v>3505257</v>
      </c>
      <c r="B2006" s="1" t="s">
        <v>1179</v>
      </c>
      <c r="C2006" s="1" t="s">
        <v>1183</v>
      </c>
      <c r="D2006" s="1" t="s">
        <v>4593</v>
      </c>
    </row>
    <row r="2007" spans="1:4" ht="13.5">
      <c r="A2007" s="2">
        <v>3505259</v>
      </c>
      <c r="B2007" s="2" t="s">
        <v>1179</v>
      </c>
      <c r="C2007" s="2" t="s">
        <v>1184</v>
      </c>
      <c r="D2007" s="2" t="s">
        <v>4593</v>
      </c>
    </row>
    <row r="2008" spans="1:4" ht="13.5">
      <c r="A2008" s="1">
        <v>3505267</v>
      </c>
      <c r="B2008" s="1" t="s">
        <v>1179</v>
      </c>
      <c r="C2008" s="1" t="s">
        <v>214</v>
      </c>
      <c r="D2008" s="1" t="s">
        <v>2068</v>
      </c>
    </row>
    <row r="2009" spans="1:4" ht="13.5">
      <c r="A2009" s="2">
        <v>3505268</v>
      </c>
      <c r="B2009" s="2" t="s">
        <v>1179</v>
      </c>
      <c r="C2009" s="2" t="s">
        <v>215</v>
      </c>
      <c r="D2009" s="2" t="s">
        <v>2068</v>
      </c>
    </row>
    <row r="2010" spans="1:4" ht="13.5">
      <c r="A2010" s="1">
        <v>3703020</v>
      </c>
      <c r="B2010" s="1" t="s">
        <v>1179</v>
      </c>
      <c r="C2010" s="1" t="s">
        <v>7458</v>
      </c>
      <c r="D2010" s="1" t="s">
        <v>7439</v>
      </c>
    </row>
    <row r="2011" spans="1:4" ht="13.5">
      <c r="A2011" s="2">
        <v>3703045</v>
      </c>
      <c r="B2011" s="2" t="s">
        <v>1179</v>
      </c>
      <c r="C2011" s="2" t="s">
        <v>7460</v>
      </c>
      <c r="D2011" s="2" t="s">
        <v>4701</v>
      </c>
    </row>
    <row r="2012" spans="1:4" ht="13.5">
      <c r="A2012" s="1">
        <v>3703142</v>
      </c>
      <c r="B2012" s="1" t="s">
        <v>1179</v>
      </c>
      <c r="C2012" s="1" t="s">
        <v>7</v>
      </c>
      <c r="D2012" s="1" t="s">
        <v>7439</v>
      </c>
    </row>
    <row r="2013" spans="1:4" ht="13.5">
      <c r="A2013" s="2">
        <v>3703159</v>
      </c>
      <c r="B2013" s="2" t="s">
        <v>1179</v>
      </c>
      <c r="C2013" s="2" t="s">
        <v>1784</v>
      </c>
      <c r="D2013" s="2" t="s">
        <v>7658</v>
      </c>
    </row>
    <row r="2014" spans="1:4" ht="13.5">
      <c r="A2014" s="1">
        <v>3703171</v>
      </c>
      <c r="B2014" s="1" t="s">
        <v>1179</v>
      </c>
      <c r="C2014" s="1" t="s">
        <v>1481</v>
      </c>
      <c r="D2014" s="1" t="s">
        <v>5433</v>
      </c>
    </row>
    <row r="2015" spans="1:4" ht="13.5">
      <c r="A2015" s="2">
        <v>3703172</v>
      </c>
      <c r="B2015" s="2" t="s">
        <v>1179</v>
      </c>
      <c r="C2015" s="2" t="s">
        <v>1185</v>
      </c>
      <c r="D2015" s="2" t="s">
        <v>5433</v>
      </c>
    </row>
    <row r="2016" spans="1:4" ht="13.5">
      <c r="A2016" s="1">
        <v>3703180</v>
      </c>
      <c r="B2016" s="1" t="s">
        <v>1179</v>
      </c>
      <c r="C2016" s="1" t="s">
        <v>1186</v>
      </c>
      <c r="D2016" s="1" t="s">
        <v>5433</v>
      </c>
    </row>
    <row r="2017" spans="1:4" ht="13.5">
      <c r="A2017" s="2">
        <v>3212315</v>
      </c>
      <c r="B2017" s="2" t="s">
        <v>1187</v>
      </c>
      <c r="C2017" s="2" t="s">
        <v>4624</v>
      </c>
      <c r="D2017" s="2" t="s">
        <v>5808</v>
      </c>
    </row>
    <row r="2018" spans="1:4" ht="13.5">
      <c r="A2018" s="1">
        <v>3212335</v>
      </c>
      <c r="B2018" s="1" t="s">
        <v>1187</v>
      </c>
      <c r="C2018" s="1" t="s">
        <v>7154</v>
      </c>
      <c r="D2018" s="1" t="s">
        <v>2558</v>
      </c>
    </row>
    <row r="2019" spans="1:4" ht="13.5">
      <c r="A2019" s="2">
        <v>3312220</v>
      </c>
      <c r="B2019" s="2" t="s">
        <v>1187</v>
      </c>
      <c r="C2019" s="2" t="s">
        <v>7412</v>
      </c>
      <c r="D2019" s="2" t="s">
        <v>2789</v>
      </c>
    </row>
    <row r="2020" spans="1:4" ht="13.5">
      <c r="A2020" s="1">
        <v>3416294</v>
      </c>
      <c r="B2020" s="1" t="s">
        <v>1187</v>
      </c>
      <c r="C2020" s="1" t="s">
        <v>7243</v>
      </c>
      <c r="D2020" s="1" t="s">
        <v>3123</v>
      </c>
    </row>
    <row r="2021" spans="1:4" ht="13.5">
      <c r="A2021" s="2">
        <v>3416295</v>
      </c>
      <c r="B2021" s="2" t="s">
        <v>1187</v>
      </c>
      <c r="C2021" s="2" t="s">
        <v>4789</v>
      </c>
      <c r="D2021" s="2" t="s">
        <v>3123</v>
      </c>
    </row>
    <row r="2022" spans="1:4" ht="13.5">
      <c r="A2022" s="1">
        <v>3123485</v>
      </c>
      <c r="B2022" s="1" t="s">
        <v>1187</v>
      </c>
      <c r="C2022" s="1" t="s">
        <v>2025</v>
      </c>
      <c r="D2022" s="1" t="s">
        <v>4093</v>
      </c>
    </row>
    <row r="2023" spans="1:4" ht="13.5">
      <c r="A2023" s="2">
        <v>3212176</v>
      </c>
      <c r="B2023" s="2" t="s">
        <v>1187</v>
      </c>
      <c r="C2023" s="2" t="s">
        <v>5237</v>
      </c>
      <c r="D2023" s="2" t="s">
        <v>7543</v>
      </c>
    </row>
    <row r="2024" spans="1:4" ht="13.5">
      <c r="A2024" s="1">
        <v>3123389</v>
      </c>
      <c r="B2024" s="1" t="s">
        <v>1187</v>
      </c>
      <c r="C2024" s="1" t="s">
        <v>3085</v>
      </c>
      <c r="D2024" s="1" t="s">
        <v>1611</v>
      </c>
    </row>
    <row r="2025" spans="1:4" ht="13.5">
      <c r="A2025" s="2">
        <v>3121992</v>
      </c>
      <c r="B2025" s="2" t="s">
        <v>1187</v>
      </c>
      <c r="C2025" s="2" t="s">
        <v>7286</v>
      </c>
      <c r="D2025" s="2" t="s">
        <v>1611</v>
      </c>
    </row>
    <row r="2026" spans="1:4" ht="13.5">
      <c r="A2026" s="1">
        <v>3123630</v>
      </c>
      <c r="B2026" s="1" t="s">
        <v>1188</v>
      </c>
      <c r="C2026" s="1" t="s">
        <v>4389</v>
      </c>
      <c r="D2026" s="1" t="s">
        <v>7738</v>
      </c>
    </row>
    <row r="2027" spans="1:4" ht="13.5">
      <c r="A2027" s="2">
        <v>3123772</v>
      </c>
      <c r="B2027" s="2" t="s">
        <v>1188</v>
      </c>
      <c r="C2027" s="2" t="s">
        <v>4563</v>
      </c>
      <c r="D2027" s="2" t="s">
        <v>6911</v>
      </c>
    </row>
    <row r="2028" spans="1:4" ht="13.5">
      <c r="A2028" s="1">
        <v>3123888</v>
      </c>
      <c r="B2028" s="1" t="s">
        <v>1188</v>
      </c>
      <c r="C2028" s="1" t="s">
        <v>7418</v>
      </c>
      <c r="D2028" s="1" t="s">
        <v>7738</v>
      </c>
    </row>
    <row r="2029" spans="1:4" ht="13.5">
      <c r="A2029" s="2">
        <v>3310836</v>
      </c>
      <c r="B2029" s="2" t="s">
        <v>1684</v>
      </c>
      <c r="C2029" s="2" t="s">
        <v>6899</v>
      </c>
      <c r="D2029" s="2" t="s">
        <v>4881</v>
      </c>
    </row>
    <row r="2030" spans="1:4" ht="13.5">
      <c r="A2030" s="1">
        <v>3311627</v>
      </c>
      <c r="B2030" s="1" t="s">
        <v>1684</v>
      </c>
      <c r="C2030" s="1" t="s">
        <v>4494</v>
      </c>
      <c r="D2030" s="1" t="s">
        <v>2817</v>
      </c>
    </row>
    <row r="2031" spans="1:4" ht="13.5">
      <c r="A2031" s="2">
        <v>3311741</v>
      </c>
      <c r="B2031" s="2" t="s">
        <v>1684</v>
      </c>
      <c r="C2031" s="2" t="s">
        <v>7262</v>
      </c>
      <c r="D2031" s="2" t="s">
        <v>7251</v>
      </c>
    </row>
    <row r="2032" spans="1:4" ht="13.5">
      <c r="A2032" s="1">
        <v>3311746</v>
      </c>
      <c r="B2032" s="1" t="s">
        <v>1684</v>
      </c>
      <c r="C2032" s="1" t="s">
        <v>969</v>
      </c>
      <c r="D2032" s="1" t="s">
        <v>7251</v>
      </c>
    </row>
    <row r="2033" spans="1:4" ht="13.5">
      <c r="A2033" s="2">
        <v>3311885</v>
      </c>
      <c r="B2033" s="2" t="s">
        <v>1684</v>
      </c>
      <c r="C2033" s="2" t="s">
        <v>3079</v>
      </c>
      <c r="D2033" s="2" t="s">
        <v>1155</v>
      </c>
    </row>
    <row r="2034" spans="1:4" ht="13.5">
      <c r="A2034" s="1">
        <v>3311961</v>
      </c>
      <c r="B2034" s="1" t="s">
        <v>1684</v>
      </c>
      <c r="C2034" s="1" t="s">
        <v>1465</v>
      </c>
      <c r="D2034" s="1" t="s">
        <v>7667</v>
      </c>
    </row>
    <row r="2035" spans="1:4" ht="13.5">
      <c r="A2035" s="2">
        <v>3311962</v>
      </c>
      <c r="B2035" s="2" t="s">
        <v>1684</v>
      </c>
      <c r="C2035" s="2" t="s">
        <v>1463</v>
      </c>
      <c r="D2035" s="2" t="s">
        <v>7667</v>
      </c>
    </row>
    <row r="2036" spans="1:4" ht="13.5">
      <c r="A2036" s="1">
        <v>3312295</v>
      </c>
      <c r="B2036" s="1" t="s">
        <v>1684</v>
      </c>
      <c r="C2036" s="1" t="s">
        <v>6569</v>
      </c>
      <c r="D2036" s="1" t="s">
        <v>7667</v>
      </c>
    </row>
    <row r="2037" spans="1:4" ht="13.5">
      <c r="A2037" s="2">
        <v>3312481</v>
      </c>
      <c r="B2037" s="2" t="s">
        <v>1684</v>
      </c>
      <c r="C2037" s="2" t="s">
        <v>1469</v>
      </c>
      <c r="D2037" s="2" t="s">
        <v>2599</v>
      </c>
    </row>
    <row r="2038" spans="1:4" ht="13.5">
      <c r="A2038" s="1">
        <v>3312618</v>
      </c>
      <c r="B2038" s="1" t="s">
        <v>1684</v>
      </c>
      <c r="C2038" s="1" t="s">
        <v>6366</v>
      </c>
      <c r="D2038" s="1" t="s">
        <v>7728</v>
      </c>
    </row>
    <row r="2039" spans="1:4" ht="13.5">
      <c r="A2039" s="2">
        <v>3414584</v>
      </c>
      <c r="B2039" s="2" t="s">
        <v>1684</v>
      </c>
      <c r="C2039" s="2" t="s">
        <v>1580</v>
      </c>
      <c r="D2039" s="2" t="s">
        <v>7528</v>
      </c>
    </row>
    <row r="2040" spans="1:4" ht="13.5">
      <c r="A2040" s="1">
        <v>3415475</v>
      </c>
      <c r="B2040" s="1" t="s">
        <v>1684</v>
      </c>
      <c r="C2040" s="1" t="s">
        <v>2046</v>
      </c>
      <c r="D2040" s="1" t="s">
        <v>3912</v>
      </c>
    </row>
    <row r="2041" spans="1:4" ht="13.5">
      <c r="A2041" s="2">
        <v>3416893</v>
      </c>
      <c r="B2041" s="2" t="s">
        <v>1684</v>
      </c>
      <c r="C2041" s="2" t="s">
        <v>4742</v>
      </c>
      <c r="D2041" s="2" t="s">
        <v>2567</v>
      </c>
    </row>
    <row r="2042" spans="1:4" ht="13.5">
      <c r="A2042" s="1">
        <v>3416995</v>
      </c>
      <c r="B2042" s="1" t="s">
        <v>1684</v>
      </c>
      <c r="C2042" s="1" t="s">
        <v>4141</v>
      </c>
      <c r="D2042" s="1" t="s">
        <v>2567</v>
      </c>
    </row>
    <row r="2043" spans="1:4" ht="13.5">
      <c r="A2043" s="2">
        <v>3417144</v>
      </c>
      <c r="B2043" s="2" t="s">
        <v>1684</v>
      </c>
      <c r="C2043" s="2" t="s">
        <v>1477</v>
      </c>
      <c r="D2043" s="2" t="s">
        <v>3772</v>
      </c>
    </row>
    <row r="2044" spans="1:4" ht="13.5">
      <c r="A2044" s="1">
        <v>3417152</v>
      </c>
      <c r="B2044" s="1" t="s">
        <v>1684</v>
      </c>
      <c r="C2044" s="1" t="s">
        <v>1523</v>
      </c>
      <c r="D2044" s="1" t="s">
        <v>3772</v>
      </c>
    </row>
    <row r="2045" spans="1:4" ht="13.5">
      <c r="A2045" s="2">
        <v>3417172</v>
      </c>
      <c r="B2045" s="2" t="s">
        <v>1684</v>
      </c>
      <c r="C2045" s="2" t="s">
        <v>1850</v>
      </c>
      <c r="D2045" s="2" t="s">
        <v>618</v>
      </c>
    </row>
    <row r="2046" spans="1:4" ht="13.5">
      <c r="A2046" s="1">
        <v>3603159</v>
      </c>
      <c r="B2046" s="1" t="s">
        <v>1684</v>
      </c>
      <c r="C2046" s="1" t="s">
        <v>1045</v>
      </c>
      <c r="D2046" s="1" t="s">
        <v>2745</v>
      </c>
    </row>
    <row r="2047" spans="1:4" ht="13.5">
      <c r="A2047" s="2">
        <v>3603373</v>
      </c>
      <c r="B2047" s="2" t="s">
        <v>1684</v>
      </c>
      <c r="C2047" s="2" t="s">
        <v>7475</v>
      </c>
      <c r="D2047" s="2" t="s">
        <v>2828</v>
      </c>
    </row>
    <row r="2048" spans="1:4" ht="13.5">
      <c r="A2048" s="1">
        <v>3603455</v>
      </c>
      <c r="B2048" s="1" t="s">
        <v>1684</v>
      </c>
      <c r="C2048" s="1" t="s">
        <v>989</v>
      </c>
      <c r="D2048" s="1" t="s">
        <v>5506</v>
      </c>
    </row>
    <row r="2049" spans="1:4" ht="13.5">
      <c r="A2049" s="2">
        <v>3603699</v>
      </c>
      <c r="B2049" s="2" t="s">
        <v>1684</v>
      </c>
      <c r="C2049" s="2" t="s">
        <v>520</v>
      </c>
      <c r="D2049" s="2" t="s">
        <v>7559</v>
      </c>
    </row>
    <row r="2050" spans="1:4" ht="13.5">
      <c r="A2050" s="1">
        <v>3603793</v>
      </c>
      <c r="B2050" s="1" t="s">
        <v>1684</v>
      </c>
      <c r="C2050" s="1" t="s">
        <v>521</v>
      </c>
      <c r="D2050" s="1" t="s">
        <v>4616</v>
      </c>
    </row>
    <row r="2051" spans="1:4" ht="13.5">
      <c r="A2051" s="2">
        <v>3603889</v>
      </c>
      <c r="B2051" s="2" t="s">
        <v>1684</v>
      </c>
      <c r="C2051" s="2" t="s">
        <v>1887</v>
      </c>
      <c r="D2051" s="2" t="s">
        <v>7559</v>
      </c>
    </row>
    <row r="2052" spans="1:4" ht="13.5">
      <c r="A2052" s="1">
        <v>3802386</v>
      </c>
      <c r="B2052" s="1" t="s">
        <v>1684</v>
      </c>
      <c r="C2052" s="1" t="s">
        <v>2771</v>
      </c>
      <c r="D2052" s="1" t="s">
        <v>5712</v>
      </c>
    </row>
    <row r="2053" spans="1:4" ht="13.5">
      <c r="A2053" s="2">
        <v>3802475</v>
      </c>
      <c r="B2053" s="2" t="s">
        <v>1684</v>
      </c>
      <c r="C2053" s="2" t="s">
        <v>5223</v>
      </c>
      <c r="D2053" s="2" t="s">
        <v>1065</v>
      </c>
    </row>
    <row r="2054" spans="1:4" ht="13.5">
      <c r="A2054" s="1">
        <v>3802890</v>
      </c>
      <c r="B2054" s="1" t="s">
        <v>1684</v>
      </c>
      <c r="C2054" s="1" t="s">
        <v>11</v>
      </c>
      <c r="D2054" s="1" t="s">
        <v>3013</v>
      </c>
    </row>
    <row r="2055" spans="1:4" ht="13.5">
      <c r="A2055" s="2">
        <v>3122017</v>
      </c>
      <c r="B2055" s="2" t="s">
        <v>1684</v>
      </c>
      <c r="C2055" s="2" t="s">
        <v>1827</v>
      </c>
      <c r="D2055" s="2" t="s">
        <v>790</v>
      </c>
    </row>
    <row r="2056" spans="1:4" ht="13.5">
      <c r="A2056" s="1">
        <v>3122391</v>
      </c>
      <c r="B2056" s="1" t="s">
        <v>1684</v>
      </c>
      <c r="C2056" s="1" t="s">
        <v>3948</v>
      </c>
      <c r="D2056" s="1" t="s">
        <v>4882</v>
      </c>
    </row>
    <row r="2057" spans="1:4" ht="13.5">
      <c r="A2057" s="2">
        <v>3122571</v>
      </c>
      <c r="B2057" s="2" t="s">
        <v>1684</v>
      </c>
      <c r="C2057" s="2" t="s">
        <v>4570</v>
      </c>
      <c r="D2057" s="2" t="s">
        <v>3846</v>
      </c>
    </row>
    <row r="2058" spans="1:4" ht="13.5">
      <c r="A2058" s="1">
        <v>3123183</v>
      </c>
      <c r="B2058" s="1" t="s">
        <v>1684</v>
      </c>
      <c r="C2058" s="1" t="s">
        <v>1574</v>
      </c>
      <c r="D2058" s="1" t="s">
        <v>1575</v>
      </c>
    </row>
    <row r="2059" spans="1:4" ht="13.5">
      <c r="A2059" s="2">
        <v>3123805</v>
      </c>
      <c r="B2059" s="2" t="s">
        <v>1684</v>
      </c>
      <c r="C2059" s="2" t="s">
        <v>4829</v>
      </c>
      <c r="D2059" s="2" t="s">
        <v>7733</v>
      </c>
    </row>
    <row r="2060" spans="1:4" ht="13.5">
      <c r="A2060" s="1">
        <v>3123816</v>
      </c>
      <c r="B2060" s="1" t="s">
        <v>1684</v>
      </c>
      <c r="C2060" s="1" t="s">
        <v>2010</v>
      </c>
      <c r="D2060" s="1" t="s">
        <v>1575</v>
      </c>
    </row>
    <row r="2061" spans="1:4" ht="13.5">
      <c r="A2061" s="2">
        <v>3123822</v>
      </c>
      <c r="B2061" s="2" t="s">
        <v>1684</v>
      </c>
      <c r="C2061" s="2" t="s">
        <v>2125</v>
      </c>
      <c r="D2061" s="2" t="s">
        <v>790</v>
      </c>
    </row>
    <row r="2062" spans="1:4" ht="13.5">
      <c r="A2062" s="1">
        <v>3124128</v>
      </c>
      <c r="B2062" s="1" t="s">
        <v>1684</v>
      </c>
      <c r="C2062" s="1" t="s">
        <v>1722</v>
      </c>
      <c r="D2062" s="1" t="s">
        <v>790</v>
      </c>
    </row>
    <row r="2063" spans="1:4" ht="13.5">
      <c r="A2063" s="2">
        <v>3211841</v>
      </c>
      <c r="B2063" s="2" t="s">
        <v>1684</v>
      </c>
      <c r="C2063" s="2" t="s">
        <v>3019</v>
      </c>
      <c r="D2063" s="2" t="s">
        <v>749</v>
      </c>
    </row>
    <row r="2064" spans="1:4" ht="13.5">
      <c r="A2064" s="1">
        <v>3212096</v>
      </c>
      <c r="B2064" s="1" t="s">
        <v>1684</v>
      </c>
      <c r="C2064" s="1" t="s">
        <v>5324</v>
      </c>
      <c r="D2064" s="1" t="s">
        <v>2074</v>
      </c>
    </row>
    <row r="2065" spans="1:4" ht="13.5">
      <c r="A2065" s="2">
        <v>3212264</v>
      </c>
      <c r="B2065" s="2" t="s">
        <v>1684</v>
      </c>
      <c r="C2065" s="2" t="s">
        <v>1189</v>
      </c>
      <c r="D2065" s="2" t="s">
        <v>1106</v>
      </c>
    </row>
    <row r="2066" spans="1:4" ht="13.5">
      <c r="A2066" s="1">
        <v>3312222</v>
      </c>
      <c r="B2066" s="1" t="s">
        <v>1190</v>
      </c>
      <c r="C2066" s="1" t="s">
        <v>3585</v>
      </c>
      <c r="D2066" s="1" t="s">
        <v>7667</v>
      </c>
    </row>
    <row r="2067" spans="1:4" ht="13.5">
      <c r="A2067" s="2">
        <v>3311776</v>
      </c>
      <c r="B2067" s="2" t="s">
        <v>1190</v>
      </c>
      <c r="C2067" s="2" t="s">
        <v>7443</v>
      </c>
      <c r="D2067" s="2" t="s">
        <v>7667</v>
      </c>
    </row>
    <row r="2068" spans="1:4" ht="13.5">
      <c r="A2068" s="1">
        <v>3503576</v>
      </c>
      <c r="B2068" s="1" t="s">
        <v>1190</v>
      </c>
      <c r="C2068" s="1" t="s">
        <v>580</v>
      </c>
      <c r="D2068" s="1" t="s">
        <v>755</v>
      </c>
    </row>
    <row r="2069" spans="1:4" ht="13.5">
      <c r="A2069" s="2">
        <v>3504867</v>
      </c>
      <c r="B2069" s="2" t="s">
        <v>1190</v>
      </c>
      <c r="C2069" s="2" t="s">
        <v>3178</v>
      </c>
      <c r="D2069" s="2" t="s">
        <v>5060</v>
      </c>
    </row>
    <row r="2070" spans="1:4" ht="13.5">
      <c r="A2070" s="1">
        <v>3504878</v>
      </c>
      <c r="B2070" s="1" t="s">
        <v>1190</v>
      </c>
      <c r="C2070" s="1" t="s">
        <v>5059</v>
      </c>
      <c r="D2070" s="1" t="s">
        <v>5060</v>
      </c>
    </row>
    <row r="2071" spans="1:4" ht="13.5">
      <c r="A2071" s="2">
        <v>3504903</v>
      </c>
      <c r="B2071" s="2" t="s">
        <v>1190</v>
      </c>
      <c r="C2071" s="2" t="s">
        <v>1985</v>
      </c>
      <c r="D2071" s="2" t="s">
        <v>777</v>
      </c>
    </row>
    <row r="2072" spans="1:4" ht="13.5">
      <c r="A2072" s="1">
        <v>3504981</v>
      </c>
      <c r="B2072" s="1" t="s">
        <v>1190</v>
      </c>
      <c r="C2072" s="1" t="s">
        <v>5799</v>
      </c>
      <c r="D2072" s="1" t="s">
        <v>2992</v>
      </c>
    </row>
    <row r="2073" spans="1:4" ht="13.5">
      <c r="A2073" s="2">
        <v>3505104</v>
      </c>
      <c r="B2073" s="2" t="s">
        <v>1190</v>
      </c>
      <c r="C2073" s="2" t="s">
        <v>1191</v>
      </c>
      <c r="D2073" s="2" t="s">
        <v>1192</v>
      </c>
    </row>
    <row r="2074" spans="1:4" ht="13.5">
      <c r="A2074" s="1">
        <v>3505139</v>
      </c>
      <c r="B2074" s="1" t="s">
        <v>1190</v>
      </c>
      <c r="C2074" s="1" t="s">
        <v>1778</v>
      </c>
      <c r="D2074" s="1" t="s">
        <v>2737</v>
      </c>
    </row>
    <row r="2075" spans="1:4" ht="13.5">
      <c r="A2075" s="2">
        <v>3505157</v>
      </c>
      <c r="B2075" s="2" t="s">
        <v>1190</v>
      </c>
      <c r="C2075" s="2" t="s">
        <v>1779</v>
      </c>
      <c r="D2075" s="2" t="s">
        <v>3899</v>
      </c>
    </row>
    <row r="2076" spans="1:4" ht="13.5">
      <c r="A2076" s="1">
        <v>3505223</v>
      </c>
      <c r="B2076" s="1" t="s">
        <v>1190</v>
      </c>
      <c r="C2076" s="1" t="s">
        <v>1467</v>
      </c>
      <c r="D2076" s="1" t="s">
        <v>3899</v>
      </c>
    </row>
    <row r="2077" spans="1:4" ht="13.5">
      <c r="A2077" s="2">
        <v>3505235</v>
      </c>
      <c r="B2077" s="2" t="s">
        <v>1190</v>
      </c>
      <c r="C2077" s="2" t="s">
        <v>1839</v>
      </c>
      <c r="D2077" s="2" t="s">
        <v>1705</v>
      </c>
    </row>
    <row r="2078" spans="1:4" ht="13.5">
      <c r="A2078" s="1">
        <v>3505307</v>
      </c>
      <c r="B2078" s="1" t="s">
        <v>1190</v>
      </c>
      <c r="C2078" s="1" t="s">
        <v>7147</v>
      </c>
      <c r="D2078" s="1" t="s">
        <v>584</v>
      </c>
    </row>
    <row r="2079" spans="1:4" ht="13.5">
      <c r="A2079" s="2">
        <v>3505353</v>
      </c>
      <c r="B2079" s="2" t="s">
        <v>1190</v>
      </c>
      <c r="C2079" s="2" t="s">
        <v>21</v>
      </c>
      <c r="D2079" s="2" t="s">
        <v>2992</v>
      </c>
    </row>
    <row r="2080" spans="1:4" ht="13.5">
      <c r="A2080" s="1">
        <v>3505360</v>
      </c>
      <c r="B2080" s="1" t="s">
        <v>1190</v>
      </c>
      <c r="C2080" s="1" t="s">
        <v>2</v>
      </c>
      <c r="D2080" s="1" t="s">
        <v>2992</v>
      </c>
    </row>
    <row r="2081" spans="1:4" ht="13.5">
      <c r="A2081" s="2">
        <v>3602503</v>
      </c>
      <c r="B2081" s="2" t="s">
        <v>1190</v>
      </c>
      <c r="C2081" s="2" t="s">
        <v>1146</v>
      </c>
      <c r="D2081" s="2" t="s">
        <v>7559</v>
      </c>
    </row>
    <row r="2082" spans="1:4" ht="13.5">
      <c r="A2082" s="1">
        <v>3602504</v>
      </c>
      <c r="B2082" s="1" t="s">
        <v>1190</v>
      </c>
      <c r="C2082" s="1" t="s">
        <v>1923</v>
      </c>
      <c r="D2082" s="1" t="s">
        <v>3917</v>
      </c>
    </row>
    <row r="2083" spans="1:4" ht="13.5">
      <c r="A2083" s="2">
        <v>3602868</v>
      </c>
      <c r="B2083" s="2" t="s">
        <v>1190</v>
      </c>
      <c r="C2083" s="2" t="s">
        <v>4</v>
      </c>
      <c r="D2083" s="2" t="s">
        <v>3917</v>
      </c>
    </row>
    <row r="2084" spans="1:4" ht="13.5">
      <c r="A2084" s="1">
        <v>3603493</v>
      </c>
      <c r="B2084" s="1" t="s">
        <v>1190</v>
      </c>
      <c r="C2084" s="1" t="s">
        <v>3052</v>
      </c>
      <c r="D2084" s="1" t="s">
        <v>6689</v>
      </c>
    </row>
    <row r="2085" spans="1:4" ht="13.5">
      <c r="A2085" s="2">
        <v>3603762</v>
      </c>
      <c r="B2085" s="2" t="s">
        <v>1190</v>
      </c>
      <c r="C2085" s="2" t="s">
        <v>2047</v>
      </c>
      <c r="D2085" s="2" t="s">
        <v>7559</v>
      </c>
    </row>
    <row r="2086" spans="1:4" ht="13.5">
      <c r="A2086" s="1">
        <v>3603895</v>
      </c>
      <c r="B2086" s="1" t="s">
        <v>1190</v>
      </c>
      <c r="C2086" s="1" t="s">
        <v>1866</v>
      </c>
      <c r="D2086" s="1" t="s">
        <v>6689</v>
      </c>
    </row>
    <row r="2087" spans="1:4" ht="13.5">
      <c r="A2087" s="2">
        <v>3703075</v>
      </c>
      <c r="B2087" s="2" t="s">
        <v>1190</v>
      </c>
      <c r="C2087" s="2" t="s">
        <v>5300</v>
      </c>
      <c r="D2087" s="2" t="s">
        <v>5800</v>
      </c>
    </row>
    <row r="2088" spans="1:4" ht="13.5">
      <c r="A2088" s="1">
        <v>3703078</v>
      </c>
      <c r="B2088" s="1" t="s">
        <v>1190</v>
      </c>
      <c r="C2088" s="1" t="s">
        <v>5301</v>
      </c>
      <c r="D2088" s="1" t="s">
        <v>5800</v>
      </c>
    </row>
    <row r="2089" spans="1:4" ht="13.5">
      <c r="A2089" s="2">
        <v>3703101</v>
      </c>
      <c r="B2089" s="2" t="s">
        <v>1190</v>
      </c>
      <c r="C2089" s="2" t="s">
        <v>6500</v>
      </c>
      <c r="D2089" s="2" t="s">
        <v>5433</v>
      </c>
    </row>
    <row r="2090" spans="1:4" ht="13.5">
      <c r="A2090" s="1">
        <v>3801995</v>
      </c>
      <c r="B2090" s="1" t="s">
        <v>1190</v>
      </c>
      <c r="C2090" s="1" t="s">
        <v>4774</v>
      </c>
      <c r="D2090" s="1" t="s">
        <v>4086</v>
      </c>
    </row>
    <row r="2091" spans="1:4" ht="13.5">
      <c r="A2091" s="2">
        <v>3802270</v>
      </c>
      <c r="B2091" s="2" t="s">
        <v>1190</v>
      </c>
      <c r="C2091" s="2" t="s">
        <v>2027</v>
      </c>
      <c r="D2091" s="2" t="s">
        <v>4057</v>
      </c>
    </row>
    <row r="2092" spans="1:4" ht="13.5">
      <c r="A2092" s="1">
        <v>3802814</v>
      </c>
      <c r="B2092" s="1" t="s">
        <v>1190</v>
      </c>
      <c r="C2092" s="1" t="s">
        <v>7062</v>
      </c>
      <c r="D2092" s="1" t="s">
        <v>299</v>
      </c>
    </row>
    <row r="2093" spans="1:4" ht="13.5">
      <c r="A2093" s="2">
        <v>3802876</v>
      </c>
      <c r="B2093" s="2" t="s">
        <v>1190</v>
      </c>
      <c r="C2093" s="2" t="s">
        <v>1664</v>
      </c>
      <c r="D2093" s="2" t="s">
        <v>7495</v>
      </c>
    </row>
    <row r="2094" spans="1:4" ht="13.5">
      <c r="A2094" s="1">
        <v>3802947</v>
      </c>
      <c r="B2094" s="1" t="s">
        <v>1190</v>
      </c>
      <c r="C2094" s="1" t="s">
        <v>1193</v>
      </c>
      <c r="D2094" s="1" t="s">
        <v>2870</v>
      </c>
    </row>
    <row r="2095" spans="1:4" ht="13.5">
      <c r="A2095" s="2">
        <v>3211392</v>
      </c>
      <c r="B2095" s="2" t="s">
        <v>1194</v>
      </c>
      <c r="C2095" s="2" t="s">
        <v>1931</v>
      </c>
      <c r="D2095" s="2" t="s">
        <v>7543</v>
      </c>
    </row>
    <row r="2096" spans="1:4" ht="13.5">
      <c r="A2096" s="1">
        <v>3211710</v>
      </c>
      <c r="B2096" s="1" t="s">
        <v>1194</v>
      </c>
      <c r="C2096" s="1" t="s">
        <v>2837</v>
      </c>
      <c r="D2096" s="1" t="s">
        <v>1106</v>
      </c>
    </row>
    <row r="2097" spans="1:4" ht="13.5">
      <c r="A2097" s="2">
        <v>3211845</v>
      </c>
      <c r="B2097" s="2" t="s">
        <v>1194</v>
      </c>
      <c r="C2097" s="2" t="s">
        <v>1163</v>
      </c>
      <c r="D2097" s="2" t="s">
        <v>4880</v>
      </c>
    </row>
    <row r="2098" spans="1:4" ht="13.5">
      <c r="A2098" s="1">
        <v>3211875</v>
      </c>
      <c r="B2098" s="1" t="s">
        <v>1194</v>
      </c>
      <c r="C2098" s="1" t="s">
        <v>3223</v>
      </c>
      <c r="D2098" s="1" t="s">
        <v>751</v>
      </c>
    </row>
    <row r="2099" spans="1:4" ht="13.5">
      <c r="A2099" s="2">
        <v>3211904</v>
      </c>
      <c r="B2099" s="2" t="s">
        <v>1194</v>
      </c>
      <c r="C2099" s="2" t="s">
        <v>4768</v>
      </c>
      <c r="D2099" s="2" t="s">
        <v>1106</v>
      </c>
    </row>
    <row r="2100" spans="1:4" ht="13.5">
      <c r="A2100" s="1">
        <v>3211953</v>
      </c>
      <c r="B2100" s="1" t="s">
        <v>1194</v>
      </c>
      <c r="C2100" s="1" t="s">
        <v>7561</v>
      </c>
      <c r="D2100" s="1" t="s">
        <v>7543</v>
      </c>
    </row>
    <row r="2101" spans="1:4" ht="13.5">
      <c r="A2101" s="2">
        <v>3212141</v>
      </c>
      <c r="B2101" s="2" t="s">
        <v>1194</v>
      </c>
      <c r="C2101" s="2" t="s">
        <v>2040</v>
      </c>
      <c r="D2101" s="2" t="s">
        <v>751</v>
      </c>
    </row>
    <row r="2102" spans="1:4" ht="13.5">
      <c r="A2102" s="1">
        <v>3417157</v>
      </c>
      <c r="B2102" s="1" t="s">
        <v>1194</v>
      </c>
      <c r="C2102" s="1" t="s">
        <v>1305</v>
      </c>
      <c r="D2102" s="1" t="s">
        <v>7416</v>
      </c>
    </row>
    <row r="2103" spans="1:4" ht="13.5">
      <c r="A2103" s="2">
        <v>3417207</v>
      </c>
      <c r="B2103" s="2" t="s">
        <v>1194</v>
      </c>
      <c r="C2103" s="2" t="s">
        <v>1511</v>
      </c>
      <c r="D2103" s="2" t="s">
        <v>4325</v>
      </c>
    </row>
    <row r="2104" spans="1:4" ht="13.5">
      <c r="A2104" s="1">
        <v>3504764</v>
      </c>
      <c r="B2104" s="1" t="s">
        <v>1194</v>
      </c>
      <c r="C2104" s="1" t="s">
        <v>6573</v>
      </c>
      <c r="D2104" s="1" t="s">
        <v>6574</v>
      </c>
    </row>
    <row r="2105" spans="1:4" ht="13.5">
      <c r="A2105" s="2">
        <v>3504766</v>
      </c>
      <c r="B2105" s="2" t="s">
        <v>1194</v>
      </c>
      <c r="C2105" s="2" t="s">
        <v>2034</v>
      </c>
      <c r="D2105" s="2" t="s">
        <v>6574</v>
      </c>
    </row>
    <row r="2106" spans="1:4" ht="13.5">
      <c r="A2106" s="1">
        <v>3802500</v>
      </c>
      <c r="B2106" s="1" t="s">
        <v>1194</v>
      </c>
      <c r="C2106" s="1" t="s">
        <v>2122</v>
      </c>
      <c r="D2106" s="1" t="s">
        <v>5712</v>
      </c>
    </row>
    <row r="2107" spans="1:4" ht="13.5">
      <c r="A2107" s="2">
        <v>3123551</v>
      </c>
      <c r="B2107" s="2" t="s">
        <v>1194</v>
      </c>
      <c r="C2107" s="2" t="s">
        <v>5126</v>
      </c>
      <c r="D2107" s="2" t="s">
        <v>303</v>
      </c>
    </row>
    <row r="2108" spans="1:4" ht="13.5">
      <c r="A2108" s="1">
        <v>3124586</v>
      </c>
      <c r="B2108" s="1" t="s">
        <v>1194</v>
      </c>
      <c r="C2108" s="1" t="s">
        <v>2338</v>
      </c>
      <c r="D2108" s="1" t="s">
        <v>7227</v>
      </c>
    </row>
    <row r="2109" spans="1:4" ht="13.5">
      <c r="A2109" s="2">
        <v>3122566</v>
      </c>
      <c r="B2109" s="2" t="s">
        <v>1194</v>
      </c>
      <c r="C2109" s="2" t="s">
        <v>7272</v>
      </c>
      <c r="D2109" s="2" t="s">
        <v>3846</v>
      </c>
    </row>
    <row r="2110" spans="1:4" ht="13.5">
      <c r="A2110" s="1">
        <v>3211433</v>
      </c>
      <c r="B2110" s="1" t="s">
        <v>1194</v>
      </c>
      <c r="C2110" s="1" t="s">
        <v>2920</v>
      </c>
      <c r="D2110" s="1" t="s">
        <v>7607</v>
      </c>
    </row>
    <row r="2111" spans="1:4" ht="13.5">
      <c r="A2111" s="2">
        <v>3802515</v>
      </c>
      <c r="B2111" s="2" t="s">
        <v>1195</v>
      </c>
      <c r="C2111" s="2" t="s">
        <v>3080</v>
      </c>
      <c r="D2111" s="2" t="s">
        <v>4086</v>
      </c>
    </row>
    <row r="2112" spans="1:4" ht="13.5">
      <c r="A2112" s="1">
        <v>3802518</v>
      </c>
      <c r="B2112" s="1" t="s">
        <v>1195</v>
      </c>
      <c r="C2112" s="1" t="s">
        <v>7135</v>
      </c>
      <c r="D2112" s="1" t="s">
        <v>4086</v>
      </c>
    </row>
    <row r="2113" spans="1:4" ht="13.5">
      <c r="A2113" s="2">
        <v>3802778</v>
      </c>
      <c r="B2113" s="2" t="s">
        <v>1195</v>
      </c>
      <c r="C2113" s="2" t="s">
        <v>6376</v>
      </c>
      <c r="D2113" s="2" t="s">
        <v>3013</v>
      </c>
    </row>
    <row r="2114" spans="1:4" ht="13.5">
      <c r="A2114" s="1">
        <v>3802763</v>
      </c>
      <c r="B2114" s="1" t="s">
        <v>1195</v>
      </c>
      <c r="C2114" s="1" t="s">
        <v>2839</v>
      </c>
      <c r="D2114" s="1" t="s">
        <v>3013</v>
      </c>
    </row>
    <row r="2115" spans="1:4" ht="13.5">
      <c r="A2115" s="2">
        <v>3211900</v>
      </c>
      <c r="B2115" s="2" t="s">
        <v>1195</v>
      </c>
      <c r="C2115" s="2" t="s">
        <v>7119</v>
      </c>
      <c r="D2115" s="2" t="s">
        <v>2558</v>
      </c>
    </row>
    <row r="2116" spans="1:4" ht="13.5">
      <c r="A2116" s="1">
        <v>3311344</v>
      </c>
      <c r="B2116" s="1" t="s">
        <v>1195</v>
      </c>
      <c r="C2116" s="1" t="s">
        <v>2751</v>
      </c>
      <c r="D2116" s="1" t="s">
        <v>2545</v>
      </c>
    </row>
    <row r="2117" spans="1:4" ht="13.5">
      <c r="A2117" s="2">
        <v>3312020</v>
      </c>
      <c r="B2117" s="2" t="s">
        <v>1195</v>
      </c>
      <c r="C2117" s="2" t="s">
        <v>3874</v>
      </c>
      <c r="D2117" s="2" t="s">
        <v>283</v>
      </c>
    </row>
    <row r="2118" spans="1:4" ht="13.5">
      <c r="A2118" s="1">
        <v>3312132</v>
      </c>
      <c r="B2118" s="1" t="s">
        <v>1195</v>
      </c>
      <c r="C2118" s="1" t="s">
        <v>3924</v>
      </c>
      <c r="D2118" s="1" t="s">
        <v>5498</v>
      </c>
    </row>
    <row r="2119" spans="1:4" ht="13.5">
      <c r="A2119" s="2">
        <v>3312144</v>
      </c>
      <c r="B2119" s="2" t="s">
        <v>1195</v>
      </c>
      <c r="C2119" s="2" t="s">
        <v>5048</v>
      </c>
      <c r="D2119" s="2" t="s">
        <v>7728</v>
      </c>
    </row>
    <row r="2120" spans="1:4" ht="13.5">
      <c r="A2120" s="1">
        <v>3312255</v>
      </c>
      <c r="B2120" s="1" t="s">
        <v>1195</v>
      </c>
      <c r="C2120" s="1" t="s">
        <v>2538</v>
      </c>
      <c r="D2120" s="1" t="s">
        <v>3925</v>
      </c>
    </row>
    <row r="2121" spans="1:4" ht="13.5">
      <c r="A2121" s="2">
        <v>3312265</v>
      </c>
      <c r="B2121" s="2" t="s">
        <v>1195</v>
      </c>
      <c r="C2121" s="2" t="s">
        <v>6565</v>
      </c>
      <c r="D2121" s="2" t="s">
        <v>7276</v>
      </c>
    </row>
    <row r="2122" spans="1:4" ht="13.5">
      <c r="A2122" s="1">
        <v>3312419</v>
      </c>
      <c r="B2122" s="1" t="s">
        <v>1195</v>
      </c>
      <c r="C2122" s="1" t="s">
        <v>1823</v>
      </c>
      <c r="D2122" s="1" t="s">
        <v>283</v>
      </c>
    </row>
    <row r="2123" spans="1:4" ht="13.5">
      <c r="A2123" s="2">
        <v>3312498</v>
      </c>
      <c r="B2123" s="2" t="s">
        <v>1195</v>
      </c>
      <c r="C2123" s="2" t="s">
        <v>1196</v>
      </c>
      <c r="D2123" s="2" t="s">
        <v>2750</v>
      </c>
    </row>
    <row r="2124" spans="1:4" ht="13.5">
      <c r="A2124" s="1">
        <v>3312502</v>
      </c>
      <c r="B2124" s="1" t="s">
        <v>1195</v>
      </c>
      <c r="C2124" s="1" t="s">
        <v>216</v>
      </c>
      <c r="D2124" s="1" t="s">
        <v>4881</v>
      </c>
    </row>
    <row r="2125" spans="1:4" ht="13.5">
      <c r="A2125" s="2">
        <v>3603334</v>
      </c>
      <c r="B2125" s="2" t="s">
        <v>1195</v>
      </c>
      <c r="C2125" s="2" t="s">
        <v>7295</v>
      </c>
      <c r="D2125" s="2" t="s">
        <v>7296</v>
      </c>
    </row>
    <row r="2126" spans="1:4" ht="13.5">
      <c r="A2126" s="1">
        <v>3603377</v>
      </c>
      <c r="B2126" s="1" t="s">
        <v>1195</v>
      </c>
      <c r="C2126" s="1" t="s">
        <v>2827</v>
      </c>
      <c r="D2126" s="1" t="s">
        <v>2828</v>
      </c>
    </row>
    <row r="2127" spans="1:4" ht="13.5">
      <c r="A2127" s="2">
        <v>3702700</v>
      </c>
      <c r="B2127" s="2" t="s">
        <v>1195</v>
      </c>
      <c r="C2127" s="2" t="s">
        <v>7550</v>
      </c>
      <c r="D2127" s="2" t="s">
        <v>6926</v>
      </c>
    </row>
    <row r="2128" spans="1:4" ht="13.5">
      <c r="A2128" s="1">
        <v>3702892</v>
      </c>
      <c r="B2128" s="1" t="s">
        <v>1195</v>
      </c>
      <c r="C2128" s="1" t="s">
        <v>7245</v>
      </c>
      <c r="D2128" s="1" t="s">
        <v>6926</v>
      </c>
    </row>
    <row r="2129" spans="1:4" ht="13.5">
      <c r="A2129" s="2">
        <v>3703001</v>
      </c>
      <c r="B2129" s="2" t="s">
        <v>1195</v>
      </c>
      <c r="C2129" s="2" t="s">
        <v>4470</v>
      </c>
      <c r="D2129" s="2" t="s">
        <v>2569</v>
      </c>
    </row>
    <row r="2130" spans="1:4" ht="13.5">
      <c r="A2130" s="1">
        <v>3211820</v>
      </c>
      <c r="B2130" s="1" t="s">
        <v>1197</v>
      </c>
      <c r="C2130" s="1" t="s">
        <v>4381</v>
      </c>
      <c r="D2130" s="1" t="s">
        <v>3230</v>
      </c>
    </row>
    <row r="2131" spans="1:4" ht="13.5">
      <c r="A2131" s="2">
        <v>3414907</v>
      </c>
      <c r="B2131" s="2" t="s">
        <v>1197</v>
      </c>
      <c r="C2131" s="2" t="s">
        <v>5049</v>
      </c>
      <c r="D2131" s="2" t="s">
        <v>6922</v>
      </c>
    </row>
    <row r="2132" spans="1:4" ht="13.5">
      <c r="A2132" s="1">
        <v>3603634</v>
      </c>
      <c r="B2132" s="1" t="s">
        <v>1197</v>
      </c>
      <c r="C2132" s="1" t="s">
        <v>7417</v>
      </c>
      <c r="D2132" s="1" t="s">
        <v>7011</v>
      </c>
    </row>
    <row r="2133" spans="1:4" ht="13.5">
      <c r="A2133" s="2">
        <v>3603665</v>
      </c>
      <c r="B2133" s="2" t="s">
        <v>1197</v>
      </c>
      <c r="C2133" s="2" t="s">
        <v>2037</v>
      </c>
      <c r="D2133" s="2" t="s">
        <v>7011</v>
      </c>
    </row>
    <row r="2134" spans="1:4" ht="13.5">
      <c r="A2134" s="1">
        <v>3312031</v>
      </c>
      <c r="B2134" s="1" t="s">
        <v>1197</v>
      </c>
      <c r="C2134" s="1" t="s">
        <v>4766</v>
      </c>
      <c r="D2134" s="1" t="s">
        <v>5742</v>
      </c>
    </row>
    <row r="2135" spans="1:4" ht="13.5">
      <c r="A2135" s="2">
        <v>3417020</v>
      </c>
      <c r="B2135" s="2" t="s">
        <v>1198</v>
      </c>
      <c r="C2135" s="2" t="s">
        <v>1470</v>
      </c>
      <c r="D2135" s="2" t="s">
        <v>3912</v>
      </c>
    </row>
    <row r="2136" spans="1:4" ht="13.5">
      <c r="A2136" s="1">
        <v>3505048</v>
      </c>
      <c r="B2136" s="1" t="s">
        <v>1198</v>
      </c>
      <c r="C2136" s="1" t="s">
        <v>5319</v>
      </c>
      <c r="D2136" s="1" t="s">
        <v>2848</v>
      </c>
    </row>
    <row r="2137" spans="1:4" ht="13.5">
      <c r="A2137" s="2">
        <v>3505057</v>
      </c>
      <c r="B2137" s="2" t="s">
        <v>1198</v>
      </c>
      <c r="C2137" s="2" t="s">
        <v>5403</v>
      </c>
      <c r="D2137" s="2" t="s">
        <v>2848</v>
      </c>
    </row>
    <row r="2138" spans="1:4" ht="13.5">
      <c r="A2138" s="1">
        <v>3602454</v>
      </c>
      <c r="B2138" s="1" t="s">
        <v>1198</v>
      </c>
      <c r="C2138" s="1" t="s">
        <v>2742</v>
      </c>
      <c r="D2138" s="1" t="s">
        <v>6999</v>
      </c>
    </row>
    <row r="2139" spans="1:4" ht="13.5">
      <c r="A2139" s="2">
        <v>3702900</v>
      </c>
      <c r="B2139" s="2" t="s">
        <v>1198</v>
      </c>
      <c r="C2139" s="2" t="s">
        <v>2020</v>
      </c>
      <c r="D2139" s="2" t="s">
        <v>7658</v>
      </c>
    </row>
    <row r="2140" spans="1:4" ht="13.5">
      <c r="A2140" s="1">
        <v>3505042</v>
      </c>
      <c r="B2140" s="1" t="s">
        <v>1198</v>
      </c>
      <c r="C2140" s="1" t="s">
        <v>547</v>
      </c>
      <c r="D2140" s="1" t="s">
        <v>2848</v>
      </c>
    </row>
    <row r="2141" spans="1:4" ht="13.5">
      <c r="A2141" s="2">
        <v>3120499</v>
      </c>
      <c r="B2141" s="2" t="s">
        <v>1198</v>
      </c>
      <c r="C2141" s="2" t="s">
        <v>805</v>
      </c>
      <c r="D2141" s="2" t="s">
        <v>7679</v>
      </c>
    </row>
    <row r="2142" spans="1:4" ht="13.5">
      <c r="A2142" s="1">
        <v>3122221</v>
      </c>
      <c r="B2142" s="1" t="s">
        <v>1198</v>
      </c>
      <c r="C2142" s="1" t="s">
        <v>4446</v>
      </c>
      <c r="D2142" s="1" t="s">
        <v>2596</v>
      </c>
    </row>
    <row r="2143" spans="1:4" ht="13.5">
      <c r="A2143" s="2">
        <v>3123027</v>
      </c>
      <c r="B2143" s="2" t="s">
        <v>1198</v>
      </c>
      <c r="C2143" s="2" t="s">
        <v>2985</v>
      </c>
      <c r="D2143" s="2" t="s">
        <v>3846</v>
      </c>
    </row>
    <row r="2144" spans="1:4" ht="13.5">
      <c r="A2144" s="1">
        <v>3211432</v>
      </c>
      <c r="B2144" s="1" t="s">
        <v>1198</v>
      </c>
      <c r="C2144" s="1" t="s">
        <v>6473</v>
      </c>
      <c r="D2144" s="1" t="s">
        <v>7607</v>
      </c>
    </row>
    <row r="2145" spans="1:4" ht="13.5">
      <c r="A2145" s="2">
        <v>3121761</v>
      </c>
      <c r="B2145" s="2" t="s">
        <v>1199</v>
      </c>
      <c r="C2145" s="2" t="s">
        <v>3083</v>
      </c>
      <c r="D2145" s="2" t="s">
        <v>7679</v>
      </c>
    </row>
    <row r="2146" spans="1:4" ht="13.5">
      <c r="A2146" s="1">
        <v>3504399</v>
      </c>
      <c r="B2146" s="1" t="s">
        <v>1199</v>
      </c>
      <c r="C2146" s="1" t="s">
        <v>5473</v>
      </c>
      <c r="D2146" s="1" t="s">
        <v>777</v>
      </c>
    </row>
    <row r="2147" spans="1:4" ht="13.5">
      <c r="A2147" s="2">
        <v>3504734</v>
      </c>
      <c r="B2147" s="2" t="s">
        <v>1199</v>
      </c>
      <c r="C2147" s="2" t="s">
        <v>2096</v>
      </c>
      <c r="D2147" s="2" t="s">
        <v>6574</v>
      </c>
    </row>
    <row r="2148" spans="1:4" ht="13.5">
      <c r="A2148" s="1">
        <v>3802821</v>
      </c>
      <c r="B2148" s="1" t="s">
        <v>1199</v>
      </c>
      <c r="C2148" s="1" t="s">
        <v>3211</v>
      </c>
      <c r="D2148" s="1" t="s">
        <v>2840</v>
      </c>
    </row>
    <row r="2149" spans="1:4" ht="13.5">
      <c r="A2149" s="2">
        <v>3802886</v>
      </c>
      <c r="B2149" s="2" t="s">
        <v>1199</v>
      </c>
      <c r="C2149" s="2" t="s">
        <v>2355</v>
      </c>
      <c r="D2149" s="2" t="s">
        <v>3013</v>
      </c>
    </row>
    <row r="2150" spans="1:4" ht="13.5">
      <c r="A2150" s="1">
        <v>3122131</v>
      </c>
      <c r="B2150" s="1" t="s">
        <v>1200</v>
      </c>
      <c r="C2150" s="1" t="s">
        <v>1828</v>
      </c>
      <c r="D2150" s="1" t="s">
        <v>6365</v>
      </c>
    </row>
    <row r="2151" spans="1:4" ht="13.5">
      <c r="A2151" s="2">
        <v>3119108</v>
      </c>
      <c r="B2151" s="2" t="s">
        <v>1200</v>
      </c>
      <c r="C2151" s="2" t="s">
        <v>1201</v>
      </c>
      <c r="D2151" s="2" t="s">
        <v>1604</v>
      </c>
    </row>
    <row r="2152" spans="1:4" ht="13.5">
      <c r="A2152" s="1">
        <v>3119343</v>
      </c>
      <c r="B2152" s="1" t="s">
        <v>1200</v>
      </c>
      <c r="C2152" s="1" t="s">
        <v>4625</v>
      </c>
      <c r="D2152" s="1" t="s">
        <v>4093</v>
      </c>
    </row>
    <row r="2153" spans="1:4" ht="13.5">
      <c r="A2153" s="2">
        <v>3119574</v>
      </c>
      <c r="B2153" s="2" t="s">
        <v>1200</v>
      </c>
      <c r="C2153" s="2" t="s">
        <v>3876</v>
      </c>
      <c r="D2153" s="2" t="s">
        <v>6976</v>
      </c>
    </row>
    <row r="2154" spans="1:4" ht="13.5">
      <c r="A2154" s="1">
        <v>3119878</v>
      </c>
      <c r="B2154" s="1" t="s">
        <v>1200</v>
      </c>
      <c r="C2154" s="1" t="s">
        <v>6460</v>
      </c>
      <c r="D2154" s="1" t="s">
        <v>4031</v>
      </c>
    </row>
    <row r="2155" spans="1:4" ht="13.5">
      <c r="A2155" s="2">
        <v>3120009</v>
      </c>
      <c r="B2155" s="2" t="s">
        <v>1200</v>
      </c>
      <c r="C2155" s="2" t="s">
        <v>7311</v>
      </c>
      <c r="D2155" s="2" t="s">
        <v>2596</v>
      </c>
    </row>
    <row r="2156" spans="1:4" ht="13.5">
      <c r="A2156" s="1">
        <v>3120117</v>
      </c>
      <c r="B2156" s="1" t="s">
        <v>1200</v>
      </c>
      <c r="C2156" s="1" t="s">
        <v>219</v>
      </c>
      <c r="D2156" s="1" t="s">
        <v>7679</v>
      </c>
    </row>
    <row r="2157" spans="1:4" ht="13.5">
      <c r="A2157" s="2">
        <v>3120483</v>
      </c>
      <c r="B2157" s="2" t="s">
        <v>1200</v>
      </c>
      <c r="C2157" s="2" t="s">
        <v>378</v>
      </c>
      <c r="D2157" s="2" t="s">
        <v>4675</v>
      </c>
    </row>
    <row r="2158" spans="1:4" ht="13.5">
      <c r="A2158" s="1">
        <v>3121044</v>
      </c>
      <c r="B2158" s="1" t="s">
        <v>1200</v>
      </c>
      <c r="C2158" s="1" t="s">
        <v>2015</v>
      </c>
      <c r="D2158" s="1" t="s">
        <v>3846</v>
      </c>
    </row>
    <row r="2159" spans="1:4" ht="13.5">
      <c r="A2159" s="2">
        <v>3121046</v>
      </c>
      <c r="B2159" s="2" t="s">
        <v>1200</v>
      </c>
      <c r="C2159" s="2" t="s">
        <v>5508</v>
      </c>
      <c r="D2159" s="2" t="s">
        <v>1894</v>
      </c>
    </row>
    <row r="2160" spans="1:4" ht="13.5">
      <c r="A2160" s="1">
        <v>3121079</v>
      </c>
      <c r="B2160" s="1" t="s">
        <v>1200</v>
      </c>
      <c r="C2160" s="1" t="s">
        <v>3023</v>
      </c>
      <c r="D2160" s="1" t="s">
        <v>7733</v>
      </c>
    </row>
    <row r="2161" spans="1:4" ht="13.5">
      <c r="A2161" s="2">
        <v>3121164</v>
      </c>
      <c r="B2161" s="2" t="s">
        <v>1200</v>
      </c>
      <c r="C2161" s="2" t="s">
        <v>7582</v>
      </c>
      <c r="D2161" s="2" t="s">
        <v>1611</v>
      </c>
    </row>
    <row r="2162" spans="1:4" ht="13.5">
      <c r="A2162" s="1">
        <v>3121938</v>
      </c>
      <c r="B2162" s="1" t="s">
        <v>1200</v>
      </c>
      <c r="C2162" s="1" t="s">
        <v>1893</v>
      </c>
      <c r="D2162" s="1" t="s">
        <v>2919</v>
      </c>
    </row>
    <row r="2163" spans="1:4" ht="13.5">
      <c r="A2163" s="2">
        <v>3122011</v>
      </c>
      <c r="B2163" s="2" t="s">
        <v>1200</v>
      </c>
      <c r="C2163" s="2" t="s">
        <v>1448</v>
      </c>
      <c r="D2163" s="2" t="s">
        <v>2596</v>
      </c>
    </row>
    <row r="2164" spans="1:4" ht="13.5">
      <c r="A2164" s="1">
        <v>3122116</v>
      </c>
      <c r="B2164" s="1" t="s">
        <v>1200</v>
      </c>
      <c r="C2164" s="1" t="s">
        <v>220</v>
      </c>
      <c r="D2164" s="1" t="s">
        <v>6878</v>
      </c>
    </row>
    <row r="2165" spans="1:4" ht="13.5">
      <c r="A2165" s="2">
        <v>3122130</v>
      </c>
      <c r="B2165" s="2" t="s">
        <v>1200</v>
      </c>
      <c r="C2165" s="2" t="s">
        <v>6364</v>
      </c>
      <c r="D2165" s="2" t="s">
        <v>6365</v>
      </c>
    </row>
    <row r="2166" spans="1:4" ht="13.5">
      <c r="A2166" s="1">
        <v>3122242</v>
      </c>
      <c r="B2166" s="1" t="s">
        <v>1200</v>
      </c>
      <c r="C2166" s="1" t="s">
        <v>1796</v>
      </c>
      <c r="D2166" s="1" t="s">
        <v>1797</v>
      </c>
    </row>
    <row r="2167" spans="1:4" ht="13.5">
      <c r="A2167" s="2">
        <v>3122272</v>
      </c>
      <c r="B2167" s="2" t="s">
        <v>1200</v>
      </c>
      <c r="C2167" s="2" t="s">
        <v>7477</v>
      </c>
      <c r="D2167" s="2" t="s">
        <v>786</v>
      </c>
    </row>
    <row r="2168" spans="1:4" ht="13.5">
      <c r="A2168" s="1">
        <v>3122358</v>
      </c>
      <c r="B2168" s="1" t="s">
        <v>1200</v>
      </c>
      <c r="C2168" s="1" t="s">
        <v>7541</v>
      </c>
      <c r="D2168" s="1" t="s">
        <v>6967</v>
      </c>
    </row>
    <row r="2169" spans="1:4" ht="13.5">
      <c r="A2169" s="2">
        <v>3122483</v>
      </c>
      <c r="B2169" s="2" t="s">
        <v>1200</v>
      </c>
      <c r="C2169" s="2" t="s">
        <v>1445</v>
      </c>
      <c r="D2169" s="2" t="s">
        <v>1604</v>
      </c>
    </row>
    <row r="2170" spans="1:4" ht="13.5">
      <c r="A2170" s="1">
        <v>3123080</v>
      </c>
      <c r="B2170" s="1" t="s">
        <v>1200</v>
      </c>
      <c r="C2170" s="1" t="s">
        <v>4567</v>
      </c>
      <c r="D2170" s="1" t="s">
        <v>4568</v>
      </c>
    </row>
    <row r="2171" spans="1:4" ht="13.5">
      <c r="A2171" s="2">
        <v>3123206</v>
      </c>
      <c r="B2171" s="2" t="s">
        <v>1200</v>
      </c>
      <c r="C2171" s="2" t="s">
        <v>3921</v>
      </c>
      <c r="D2171" s="2" t="s">
        <v>1087</v>
      </c>
    </row>
    <row r="2172" spans="1:4" ht="13.5">
      <c r="A2172" s="1">
        <v>3123444</v>
      </c>
      <c r="B2172" s="1" t="s">
        <v>1200</v>
      </c>
      <c r="C2172" s="1" t="s">
        <v>1999</v>
      </c>
      <c r="D2172" s="1" t="s">
        <v>1415</v>
      </c>
    </row>
    <row r="2173" spans="1:4" ht="13.5">
      <c r="A2173" s="2">
        <v>3123465</v>
      </c>
      <c r="B2173" s="2" t="s">
        <v>1200</v>
      </c>
      <c r="C2173" s="2" t="s">
        <v>1829</v>
      </c>
      <c r="D2173" s="2" t="s">
        <v>790</v>
      </c>
    </row>
    <row r="2174" spans="1:4" ht="13.5">
      <c r="A2174" s="1">
        <v>3123469</v>
      </c>
      <c r="B2174" s="1" t="s">
        <v>1200</v>
      </c>
      <c r="C2174" s="1" t="s">
        <v>1202</v>
      </c>
      <c r="D2174" s="1" t="s">
        <v>790</v>
      </c>
    </row>
    <row r="2175" spans="1:4" ht="13.5">
      <c r="A2175" s="2">
        <v>3123526</v>
      </c>
      <c r="B2175" s="2" t="s">
        <v>1200</v>
      </c>
      <c r="C2175" s="2" t="s">
        <v>933</v>
      </c>
      <c r="D2175" s="2" t="s">
        <v>4675</v>
      </c>
    </row>
    <row r="2176" spans="1:4" ht="13.5">
      <c r="A2176" s="1">
        <v>3123555</v>
      </c>
      <c r="B2176" s="1" t="s">
        <v>1200</v>
      </c>
      <c r="C2176" s="1" t="s">
        <v>1426</v>
      </c>
      <c r="D2176" s="1" t="s">
        <v>7227</v>
      </c>
    </row>
    <row r="2177" spans="1:4" ht="13.5">
      <c r="A2177" s="2">
        <v>3123557</v>
      </c>
      <c r="B2177" s="2" t="s">
        <v>1200</v>
      </c>
      <c r="C2177" s="2" t="s">
        <v>4508</v>
      </c>
      <c r="D2177" s="2" t="s">
        <v>7679</v>
      </c>
    </row>
    <row r="2178" spans="1:4" ht="13.5">
      <c r="A2178" s="1">
        <v>3123583</v>
      </c>
      <c r="B2178" s="1" t="s">
        <v>1200</v>
      </c>
      <c r="C2178" s="1" t="s">
        <v>951</v>
      </c>
      <c r="D2178" s="1" t="s">
        <v>4672</v>
      </c>
    </row>
    <row r="2179" spans="1:4" ht="13.5">
      <c r="A2179" s="2">
        <v>3123584</v>
      </c>
      <c r="B2179" s="2" t="s">
        <v>1200</v>
      </c>
      <c r="C2179" s="2" t="s">
        <v>7257</v>
      </c>
      <c r="D2179" s="2" t="s">
        <v>7258</v>
      </c>
    </row>
    <row r="2180" spans="1:4" ht="13.5">
      <c r="A2180" s="1">
        <v>3123618</v>
      </c>
      <c r="B2180" s="1" t="s">
        <v>1200</v>
      </c>
      <c r="C2180" s="1" t="s">
        <v>947</v>
      </c>
      <c r="D2180" s="1" t="s">
        <v>4672</v>
      </c>
    </row>
    <row r="2181" spans="1:4" ht="13.5">
      <c r="A2181" s="2">
        <v>3123701</v>
      </c>
      <c r="B2181" s="2" t="s">
        <v>1200</v>
      </c>
      <c r="C2181" s="2" t="s">
        <v>1447</v>
      </c>
      <c r="D2181" s="2" t="s">
        <v>6357</v>
      </c>
    </row>
    <row r="2182" spans="1:4" ht="13.5">
      <c r="A2182" s="1">
        <v>3123835</v>
      </c>
      <c r="B2182" s="1" t="s">
        <v>1200</v>
      </c>
      <c r="C2182" s="1" t="s">
        <v>3867</v>
      </c>
      <c r="D2182" s="1" t="s">
        <v>3868</v>
      </c>
    </row>
    <row r="2183" spans="1:4" ht="13.5">
      <c r="A2183" s="2">
        <v>3123846</v>
      </c>
      <c r="B2183" s="2" t="s">
        <v>1200</v>
      </c>
      <c r="C2183" s="2" t="s">
        <v>830</v>
      </c>
      <c r="D2183" s="2" t="s">
        <v>3868</v>
      </c>
    </row>
    <row r="2184" spans="1:4" ht="13.5">
      <c r="A2184" s="1">
        <v>3123850</v>
      </c>
      <c r="B2184" s="1" t="s">
        <v>1200</v>
      </c>
      <c r="C2184" s="1" t="s">
        <v>1203</v>
      </c>
      <c r="D2184" s="1" t="s">
        <v>3868</v>
      </c>
    </row>
    <row r="2185" spans="1:4" ht="13.5">
      <c r="A2185" s="2">
        <v>3123856</v>
      </c>
      <c r="B2185" s="2" t="s">
        <v>1200</v>
      </c>
      <c r="C2185" s="2" t="s">
        <v>1204</v>
      </c>
      <c r="D2185" s="2" t="s">
        <v>3868</v>
      </c>
    </row>
    <row r="2186" spans="1:4" ht="13.5">
      <c r="A2186" s="1">
        <v>3123890</v>
      </c>
      <c r="B2186" s="1" t="s">
        <v>1200</v>
      </c>
      <c r="C2186" s="1" t="s">
        <v>1806</v>
      </c>
      <c r="D2186" s="1" t="s">
        <v>4093</v>
      </c>
    </row>
    <row r="2187" spans="1:4" ht="13.5">
      <c r="A2187" s="2">
        <v>3123894</v>
      </c>
      <c r="B2187" s="2" t="s">
        <v>1200</v>
      </c>
      <c r="C2187" s="2" t="s">
        <v>819</v>
      </c>
      <c r="D2187" s="2" t="s">
        <v>7710</v>
      </c>
    </row>
    <row r="2188" spans="1:4" ht="13.5">
      <c r="A2188" s="1">
        <v>3123950</v>
      </c>
      <c r="B2188" s="1" t="s">
        <v>1200</v>
      </c>
      <c r="C2188" s="1" t="s">
        <v>2024</v>
      </c>
      <c r="D2188" s="1" t="s">
        <v>3992</v>
      </c>
    </row>
    <row r="2189" spans="1:4" ht="13.5">
      <c r="A2189" s="2">
        <v>3124144</v>
      </c>
      <c r="B2189" s="2" t="s">
        <v>1200</v>
      </c>
      <c r="C2189" s="2" t="s">
        <v>2041</v>
      </c>
      <c r="D2189" s="2" t="s">
        <v>1897</v>
      </c>
    </row>
    <row r="2190" spans="1:4" ht="13.5">
      <c r="A2190" s="1">
        <v>3124145</v>
      </c>
      <c r="B2190" s="1" t="s">
        <v>1200</v>
      </c>
      <c r="C2190" s="1" t="s">
        <v>1205</v>
      </c>
      <c r="D2190" s="1" t="s">
        <v>1897</v>
      </c>
    </row>
    <row r="2191" spans="1:4" ht="13.5">
      <c r="A2191" s="2">
        <v>3124184</v>
      </c>
      <c r="B2191" s="2" t="s">
        <v>1200</v>
      </c>
      <c r="C2191" s="2" t="s">
        <v>1206</v>
      </c>
      <c r="D2191" s="2" t="s">
        <v>1897</v>
      </c>
    </row>
    <row r="2192" spans="1:4" ht="13.5">
      <c r="A2192" s="1">
        <v>3124185</v>
      </c>
      <c r="B2192" s="1" t="s">
        <v>1200</v>
      </c>
      <c r="C2192" s="1" t="s">
        <v>1896</v>
      </c>
      <c r="D2192" s="1" t="s">
        <v>1897</v>
      </c>
    </row>
    <row r="2193" spans="1:4" ht="13.5">
      <c r="A2193" s="2">
        <v>3124220</v>
      </c>
      <c r="B2193" s="2" t="s">
        <v>1200</v>
      </c>
      <c r="C2193" s="2" t="s">
        <v>1419</v>
      </c>
      <c r="D2193" s="2" t="s">
        <v>4675</v>
      </c>
    </row>
    <row r="2194" spans="1:4" ht="13.5">
      <c r="A2194" s="1">
        <v>3124221</v>
      </c>
      <c r="B2194" s="1" t="s">
        <v>1200</v>
      </c>
      <c r="C2194" s="1" t="s">
        <v>1444</v>
      </c>
      <c r="D2194" s="1" t="s">
        <v>4675</v>
      </c>
    </row>
    <row r="2195" spans="1:4" ht="13.5">
      <c r="A2195" s="2">
        <v>3124224</v>
      </c>
      <c r="B2195" s="2" t="s">
        <v>1200</v>
      </c>
      <c r="C2195" s="2" t="s">
        <v>1892</v>
      </c>
      <c r="D2195" s="2" t="s">
        <v>4675</v>
      </c>
    </row>
    <row r="2196" spans="1:4" ht="13.5">
      <c r="A2196" s="1">
        <v>3124225</v>
      </c>
      <c r="B2196" s="1" t="s">
        <v>1200</v>
      </c>
      <c r="C2196" s="1" t="s">
        <v>1446</v>
      </c>
      <c r="D2196" s="1" t="s">
        <v>4675</v>
      </c>
    </row>
    <row r="2197" spans="1:4" ht="13.5">
      <c r="A2197" s="2">
        <v>3124294</v>
      </c>
      <c r="B2197" s="2" t="s">
        <v>1200</v>
      </c>
      <c r="C2197" s="2" t="s">
        <v>1207</v>
      </c>
      <c r="D2197" s="2" t="s">
        <v>4704</v>
      </c>
    </row>
    <row r="2198" spans="1:4" ht="13.5">
      <c r="A2198" s="1">
        <v>3124454</v>
      </c>
      <c r="B2198" s="1" t="s">
        <v>1200</v>
      </c>
      <c r="C2198" s="1" t="s">
        <v>1208</v>
      </c>
      <c r="D2198" s="1" t="s">
        <v>1883</v>
      </c>
    </row>
    <row r="2199" spans="1:4" ht="13.5">
      <c r="A2199" s="2">
        <v>3124527</v>
      </c>
      <c r="B2199" s="2" t="s">
        <v>1200</v>
      </c>
      <c r="C2199" s="2" t="s">
        <v>1033</v>
      </c>
      <c r="D2199" s="2" t="s">
        <v>3846</v>
      </c>
    </row>
    <row r="2200" spans="1:4" ht="13.5">
      <c r="A2200" s="1">
        <v>3124531</v>
      </c>
      <c r="B2200" s="1" t="s">
        <v>1200</v>
      </c>
      <c r="C2200" s="1" t="s">
        <v>2361</v>
      </c>
      <c r="D2200" s="1" t="s">
        <v>3846</v>
      </c>
    </row>
    <row r="2201" spans="1:4" ht="13.5">
      <c r="A2201" s="2">
        <v>3124561</v>
      </c>
      <c r="B2201" s="2" t="s">
        <v>1200</v>
      </c>
      <c r="C2201" s="2" t="s">
        <v>1454</v>
      </c>
      <c r="D2201" s="2" t="s">
        <v>4729</v>
      </c>
    </row>
    <row r="2202" spans="1:4" ht="13.5">
      <c r="A2202" s="1">
        <v>3124580</v>
      </c>
      <c r="B2202" s="1" t="s">
        <v>1200</v>
      </c>
      <c r="C2202" s="1" t="s">
        <v>1501</v>
      </c>
      <c r="D2202" s="1" t="s">
        <v>4729</v>
      </c>
    </row>
    <row r="2203" spans="1:4" ht="13.5">
      <c r="A2203" s="2">
        <v>3124590</v>
      </c>
      <c r="B2203" s="2" t="s">
        <v>1200</v>
      </c>
      <c r="C2203" s="2" t="s">
        <v>1209</v>
      </c>
      <c r="D2203" s="2" t="s">
        <v>2792</v>
      </c>
    </row>
    <row r="2204" spans="1:4" ht="13.5">
      <c r="A2204" s="1">
        <v>3124607</v>
      </c>
      <c r="B2204" s="1" t="s">
        <v>1200</v>
      </c>
      <c r="C2204" s="1" t="s">
        <v>1210</v>
      </c>
      <c r="D2204" s="1" t="s">
        <v>7340</v>
      </c>
    </row>
    <row r="2205" spans="1:4" ht="13.5">
      <c r="A2205" s="2">
        <v>3124611</v>
      </c>
      <c r="B2205" s="2" t="s">
        <v>1200</v>
      </c>
      <c r="C2205" s="2" t="s">
        <v>1211</v>
      </c>
      <c r="D2205" s="2" t="s">
        <v>7340</v>
      </c>
    </row>
    <row r="2206" spans="1:4" ht="13.5">
      <c r="A2206" s="1">
        <v>3124700</v>
      </c>
      <c r="B2206" s="1" t="s">
        <v>1200</v>
      </c>
      <c r="C2206" s="1" t="s">
        <v>1212</v>
      </c>
      <c r="D2206" s="1" t="s">
        <v>1213</v>
      </c>
    </row>
    <row r="2207" spans="1:4" ht="13.5">
      <c r="A2207" s="2">
        <v>3124714</v>
      </c>
      <c r="B2207" s="2" t="s">
        <v>1200</v>
      </c>
      <c r="C2207" s="2" t="s">
        <v>1214</v>
      </c>
      <c r="D2207" s="2" t="s">
        <v>1213</v>
      </c>
    </row>
    <row r="2208" spans="1:4" ht="13.5">
      <c r="A2208" s="1">
        <v>3209330</v>
      </c>
      <c r="B2208" s="1" t="s">
        <v>1200</v>
      </c>
      <c r="C2208" s="1" t="s">
        <v>1825</v>
      </c>
      <c r="D2208" s="1" t="s">
        <v>1826</v>
      </c>
    </row>
    <row r="2209" spans="1:4" ht="13.5">
      <c r="A2209" s="2">
        <v>3211198</v>
      </c>
      <c r="B2209" s="2" t="s">
        <v>1200</v>
      </c>
      <c r="C2209" s="2" t="s">
        <v>2836</v>
      </c>
      <c r="D2209" s="2" t="s">
        <v>4065</v>
      </c>
    </row>
    <row r="2210" spans="1:4" ht="13.5">
      <c r="A2210" s="1">
        <v>3211313</v>
      </c>
      <c r="B2210" s="1" t="s">
        <v>1200</v>
      </c>
      <c r="C2210" s="1" t="s">
        <v>5773</v>
      </c>
      <c r="D2210" s="1" t="s">
        <v>6446</v>
      </c>
    </row>
    <row r="2211" spans="1:4" ht="13.5">
      <c r="A2211" s="2">
        <v>3211340</v>
      </c>
      <c r="B2211" s="2" t="s">
        <v>1200</v>
      </c>
      <c r="C2211" s="2" t="s">
        <v>2767</v>
      </c>
      <c r="D2211" s="2" t="s">
        <v>6446</v>
      </c>
    </row>
    <row r="2212" spans="1:4" ht="13.5">
      <c r="A2212" s="1">
        <v>3211350</v>
      </c>
      <c r="B2212" s="1" t="s">
        <v>1200</v>
      </c>
      <c r="C2212" s="1" t="s">
        <v>7110</v>
      </c>
      <c r="D2212" s="1" t="s">
        <v>6446</v>
      </c>
    </row>
    <row r="2213" spans="1:4" ht="13.5">
      <c r="A2213" s="2">
        <v>3211401</v>
      </c>
      <c r="B2213" s="2" t="s">
        <v>1200</v>
      </c>
      <c r="C2213" s="2" t="s">
        <v>6360</v>
      </c>
      <c r="D2213" s="2" t="s">
        <v>2593</v>
      </c>
    </row>
    <row r="2214" spans="1:4" ht="13.5">
      <c r="A2214" s="1">
        <v>3211404</v>
      </c>
      <c r="B2214" s="1" t="s">
        <v>1200</v>
      </c>
      <c r="C2214" s="1" t="s">
        <v>3950</v>
      </c>
      <c r="D2214" s="1" t="s">
        <v>2593</v>
      </c>
    </row>
    <row r="2215" spans="1:4" ht="13.5">
      <c r="A2215" s="2">
        <v>3211838</v>
      </c>
      <c r="B2215" s="2" t="s">
        <v>1200</v>
      </c>
      <c r="C2215" s="2" t="s">
        <v>4806</v>
      </c>
      <c r="D2215" s="2" t="s">
        <v>2859</v>
      </c>
    </row>
    <row r="2216" spans="1:4" ht="13.5">
      <c r="A2216" s="1">
        <v>3211952</v>
      </c>
      <c r="B2216" s="1" t="s">
        <v>1200</v>
      </c>
      <c r="C2216" s="1" t="s">
        <v>5035</v>
      </c>
      <c r="D2216" s="1" t="s">
        <v>4719</v>
      </c>
    </row>
    <row r="2217" spans="1:4" ht="13.5">
      <c r="A2217" s="2">
        <v>3212001</v>
      </c>
      <c r="B2217" s="2" t="s">
        <v>1200</v>
      </c>
      <c r="C2217" s="2" t="s">
        <v>5550</v>
      </c>
      <c r="D2217" s="2" t="s">
        <v>6446</v>
      </c>
    </row>
    <row r="2218" spans="1:4" ht="13.5">
      <c r="A2218" s="1">
        <v>3212343</v>
      </c>
      <c r="B2218" s="1" t="s">
        <v>1200</v>
      </c>
      <c r="C2218" s="1" t="s">
        <v>206</v>
      </c>
      <c r="D2218" s="1" t="s">
        <v>5497</v>
      </c>
    </row>
    <row r="2219" spans="1:4" ht="13.5">
      <c r="A2219" s="2">
        <v>3212368</v>
      </c>
      <c r="B2219" s="2" t="s">
        <v>1200</v>
      </c>
      <c r="C2219" s="2" t="s">
        <v>1902</v>
      </c>
      <c r="D2219" s="2" t="s">
        <v>2572</v>
      </c>
    </row>
    <row r="2220" spans="1:4" ht="13.5">
      <c r="A2220" s="1">
        <v>3212405</v>
      </c>
      <c r="B2220" s="1" t="s">
        <v>1200</v>
      </c>
      <c r="C2220" s="1" t="s">
        <v>794</v>
      </c>
      <c r="D2220" s="1" t="s">
        <v>7642</v>
      </c>
    </row>
    <row r="2221" spans="1:4" ht="13.5">
      <c r="A2221" s="2">
        <v>3311157</v>
      </c>
      <c r="B2221" s="2" t="s">
        <v>1200</v>
      </c>
      <c r="C2221" s="2" t="s">
        <v>1508</v>
      </c>
      <c r="D2221" s="2" t="s">
        <v>320</v>
      </c>
    </row>
    <row r="2222" spans="1:4" ht="13.5">
      <c r="A2222" s="1">
        <v>3311841</v>
      </c>
      <c r="B2222" s="1" t="s">
        <v>1200</v>
      </c>
      <c r="C2222" s="1" t="s">
        <v>2050</v>
      </c>
      <c r="D2222" s="1" t="s">
        <v>283</v>
      </c>
    </row>
    <row r="2223" spans="1:4" ht="13.5">
      <c r="A2223" s="2">
        <v>3311946</v>
      </c>
      <c r="B2223" s="2" t="s">
        <v>1200</v>
      </c>
      <c r="C2223" s="2" t="s">
        <v>7078</v>
      </c>
      <c r="D2223" s="2" t="s">
        <v>7079</v>
      </c>
    </row>
    <row r="2224" spans="1:4" ht="13.5">
      <c r="A2224" s="1">
        <v>3312290</v>
      </c>
      <c r="B2224" s="1" t="s">
        <v>1200</v>
      </c>
      <c r="C2224" s="1" t="s">
        <v>7447</v>
      </c>
      <c r="D2224" s="1" t="s">
        <v>296</v>
      </c>
    </row>
    <row r="2225" spans="1:4" ht="13.5">
      <c r="A2225" s="2">
        <v>3312310</v>
      </c>
      <c r="B2225" s="2" t="s">
        <v>1200</v>
      </c>
      <c r="C2225" s="2" t="s">
        <v>638</v>
      </c>
      <c r="D2225" s="2" t="s">
        <v>2562</v>
      </c>
    </row>
    <row r="2226" spans="1:4" ht="13.5">
      <c r="A2226" s="1">
        <v>3312329</v>
      </c>
      <c r="B2226" s="1" t="s">
        <v>1200</v>
      </c>
      <c r="C2226" s="1" t="s">
        <v>205</v>
      </c>
      <c r="D2226" s="1" t="s">
        <v>7079</v>
      </c>
    </row>
    <row r="2227" spans="1:4" ht="13.5">
      <c r="A2227" s="2">
        <v>3312472</v>
      </c>
      <c r="B2227" s="2" t="s">
        <v>1200</v>
      </c>
      <c r="C2227" s="2" t="s">
        <v>535</v>
      </c>
      <c r="D2227" s="2" t="s">
        <v>7728</v>
      </c>
    </row>
    <row r="2228" spans="1:4" ht="13.5">
      <c r="A2228" s="1">
        <v>3312511</v>
      </c>
      <c r="B2228" s="1" t="s">
        <v>1200</v>
      </c>
      <c r="C2228" s="1" t="s">
        <v>1434</v>
      </c>
      <c r="D2228" s="1" t="s">
        <v>2545</v>
      </c>
    </row>
    <row r="2229" spans="1:4" ht="13.5">
      <c r="A2229" s="2">
        <v>3312521</v>
      </c>
      <c r="B2229" s="2" t="s">
        <v>1200</v>
      </c>
      <c r="C2229" s="2" t="s">
        <v>1311</v>
      </c>
      <c r="D2229" s="2" t="s">
        <v>2750</v>
      </c>
    </row>
    <row r="2230" spans="1:4" ht="13.5">
      <c r="A2230" s="1">
        <v>3312557</v>
      </c>
      <c r="B2230" s="1" t="s">
        <v>1200</v>
      </c>
      <c r="C2230" s="1" t="s">
        <v>1509</v>
      </c>
      <c r="D2230" s="1" t="s">
        <v>2386</v>
      </c>
    </row>
    <row r="2231" spans="1:4" ht="13.5">
      <c r="A2231" s="2">
        <v>3312558</v>
      </c>
      <c r="B2231" s="2" t="s">
        <v>1200</v>
      </c>
      <c r="C2231" s="2" t="s">
        <v>1510</v>
      </c>
      <c r="D2231" s="2" t="s">
        <v>3906</v>
      </c>
    </row>
    <row r="2232" spans="1:4" ht="13.5">
      <c r="A2232" s="1">
        <v>3312572</v>
      </c>
      <c r="B2232" s="1" t="s">
        <v>1200</v>
      </c>
      <c r="C2232" s="1" t="s">
        <v>4514</v>
      </c>
      <c r="D2232" s="1" t="s">
        <v>7728</v>
      </c>
    </row>
    <row r="2233" spans="1:4" ht="13.5">
      <c r="A2233" s="2">
        <v>3312606</v>
      </c>
      <c r="B2233" s="2" t="s">
        <v>1200</v>
      </c>
      <c r="C2233" s="2" t="s">
        <v>1512</v>
      </c>
      <c r="D2233" s="2" t="s">
        <v>2732</v>
      </c>
    </row>
    <row r="2234" spans="1:4" ht="13.5">
      <c r="A2234" s="1">
        <v>3412714</v>
      </c>
      <c r="B2234" s="1" t="s">
        <v>1200</v>
      </c>
      <c r="C2234" s="1" t="s">
        <v>686</v>
      </c>
      <c r="D2234" s="1" t="s">
        <v>687</v>
      </c>
    </row>
    <row r="2235" spans="1:4" ht="13.5">
      <c r="A2235" s="2">
        <v>3413774</v>
      </c>
      <c r="B2235" s="2" t="s">
        <v>1200</v>
      </c>
      <c r="C2235" s="2" t="s">
        <v>6571</v>
      </c>
      <c r="D2235" s="2" t="s">
        <v>7740</v>
      </c>
    </row>
    <row r="2236" spans="1:4" ht="13.5">
      <c r="A2236" s="1">
        <v>3413911</v>
      </c>
      <c r="B2236" s="1" t="s">
        <v>1200</v>
      </c>
      <c r="C2236" s="1" t="s">
        <v>3956</v>
      </c>
      <c r="D2236" s="1" t="s">
        <v>2567</v>
      </c>
    </row>
    <row r="2237" spans="1:4" ht="13.5">
      <c r="A2237" s="2">
        <v>3413946</v>
      </c>
      <c r="B2237" s="2" t="s">
        <v>1200</v>
      </c>
      <c r="C2237" s="2" t="s">
        <v>1056</v>
      </c>
      <c r="D2237" s="2" t="s">
        <v>7740</v>
      </c>
    </row>
    <row r="2238" spans="1:4" ht="13.5">
      <c r="A2238" s="1">
        <v>3413964</v>
      </c>
      <c r="B2238" s="1" t="s">
        <v>1200</v>
      </c>
      <c r="C2238" s="1" t="s">
        <v>3890</v>
      </c>
      <c r="D2238" s="1" t="s">
        <v>2567</v>
      </c>
    </row>
    <row r="2239" spans="1:4" ht="13.5">
      <c r="A2239" s="2">
        <v>3413998</v>
      </c>
      <c r="B2239" s="2" t="s">
        <v>1200</v>
      </c>
      <c r="C2239" s="2" t="s">
        <v>1906</v>
      </c>
      <c r="D2239" s="2" t="s">
        <v>6981</v>
      </c>
    </row>
    <row r="2240" spans="1:4" ht="13.5">
      <c r="A2240" s="1">
        <v>3414692</v>
      </c>
      <c r="B2240" s="1" t="s">
        <v>1200</v>
      </c>
      <c r="C2240" s="1" t="s">
        <v>4850</v>
      </c>
      <c r="D2240" s="1" t="s">
        <v>7735</v>
      </c>
    </row>
    <row r="2241" spans="1:4" ht="13.5">
      <c r="A2241" s="2">
        <v>3414781</v>
      </c>
      <c r="B2241" s="2" t="s">
        <v>1200</v>
      </c>
      <c r="C2241" s="2" t="s">
        <v>696</v>
      </c>
      <c r="D2241" s="2" t="s">
        <v>2567</v>
      </c>
    </row>
    <row r="2242" spans="1:4" ht="13.5">
      <c r="A2242" s="1">
        <v>3415515</v>
      </c>
      <c r="B2242" s="1" t="s">
        <v>1200</v>
      </c>
      <c r="C2242" s="1" t="s">
        <v>6929</v>
      </c>
      <c r="D2242" s="1" t="s">
        <v>7735</v>
      </c>
    </row>
    <row r="2243" spans="1:4" ht="13.5">
      <c r="A2243" s="2">
        <v>3415624</v>
      </c>
      <c r="B2243" s="2" t="s">
        <v>1200</v>
      </c>
      <c r="C2243" s="2" t="s">
        <v>5516</v>
      </c>
      <c r="D2243" s="2" t="s">
        <v>2567</v>
      </c>
    </row>
    <row r="2244" spans="1:4" ht="13.5">
      <c r="A2244" s="1">
        <v>3415632</v>
      </c>
      <c r="B2244" s="1" t="s">
        <v>1200</v>
      </c>
      <c r="C2244" s="1" t="s">
        <v>3958</v>
      </c>
      <c r="D2244" s="1" t="s">
        <v>2567</v>
      </c>
    </row>
    <row r="2245" spans="1:4" ht="13.5">
      <c r="A2245" s="2">
        <v>3415879</v>
      </c>
      <c r="B2245" s="2" t="s">
        <v>1200</v>
      </c>
      <c r="C2245" s="2" t="s">
        <v>7411</v>
      </c>
      <c r="D2245" s="2" t="s">
        <v>5715</v>
      </c>
    </row>
    <row r="2246" spans="1:4" ht="13.5">
      <c r="A2246" s="1">
        <v>3416319</v>
      </c>
      <c r="B2246" s="1" t="s">
        <v>1200</v>
      </c>
      <c r="C2246" s="1" t="s">
        <v>7144</v>
      </c>
      <c r="D2246" s="1" t="s">
        <v>3772</v>
      </c>
    </row>
    <row r="2247" spans="1:4" ht="13.5">
      <c r="A2247" s="2">
        <v>3416365</v>
      </c>
      <c r="B2247" s="2" t="s">
        <v>1200</v>
      </c>
      <c r="C2247" s="2" t="s">
        <v>4545</v>
      </c>
      <c r="D2247" s="2" t="s">
        <v>3913</v>
      </c>
    </row>
    <row r="2248" spans="1:4" ht="13.5">
      <c r="A2248" s="1">
        <v>3416373</v>
      </c>
      <c r="B2248" s="1" t="s">
        <v>1200</v>
      </c>
      <c r="C2248" s="1" t="s">
        <v>1749</v>
      </c>
      <c r="D2248" s="1" t="s">
        <v>3913</v>
      </c>
    </row>
    <row r="2249" spans="1:4" ht="13.5">
      <c r="A2249" s="2">
        <v>3416385</v>
      </c>
      <c r="B2249" s="2" t="s">
        <v>1200</v>
      </c>
      <c r="C2249" s="2" t="s">
        <v>7169</v>
      </c>
      <c r="D2249" s="2" t="s">
        <v>3772</v>
      </c>
    </row>
    <row r="2250" spans="1:4" ht="13.5">
      <c r="A2250" s="1">
        <v>3416429</v>
      </c>
      <c r="B2250" s="1" t="s">
        <v>1200</v>
      </c>
      <c r="C2250" s="1" t="s">
        <v>6705</v>
      </c>
      <c r="D2250" s="1" t="s">
        <v>2567</v>
      </c>
    </row>
    <row r="2251" spans="1:4" ht="13.5">
      <c r="A2251" s="2">
        <v>3416433</v>
      </c>
      <c r="B2251" s="2" t="s">
        <v>1200</v>
      </c>
      <c r="C2251" s="2" t="s">
        <v>4553</v>
      </c>
      <c r="D2251" s="2" t="s">
        <v>7472</v>
      </c>
    </row>
    <row r="2252" spans="1:4" ht="13.5">
      <c r="A2252" s="1">
        <v>3416436</v>
      </c>
      <c r="B2252" s="1" t="s">
        <v>1200</v>
      </c>
      <c r="C2252" s="1" t="s">
        <v>7094</v>
      </c>
      <c r="D2252" s="1" t="s">
        <v>3914</v>
      </c>
    </row>
    <row r="2253" spans="1:4" ht="13.5">
      <c r="A2253" s="2">
        <v>3416447</v>
      </c>
      <c r="B2253" s="2" t="s">
        <v>1200</v>
      </c>
      <c r="C2253" s="2" t="s">
        <v>4395</v>
      </c>
      <c r="D2253" s="2" t="s">
        <v>4519</v>
      </c>
    </row>
    <row r="2254" spans="1:4" ht="13.5">
      <c r="A2254" s="1">
        <v>3416450</v>
      </c>
      <c r="B2254" s="1" t="s">
        <v>1200</v>
      </c>
      <c r="C2254" s="1" t="s">
        <v>3072</v>
      </c>
      <c r="D2254" s="1" t="s">
        <v>4519</v>
      </c>
    </row>
    <row r="2255" spans="1:4" ht="13.5">
      <c r="A2255" s="2">
        <v>3416469</v>
      </c>
      <c r="B2255" s="2" t="s">
        <v>1200</v>
      </c>
      <c r="C2255" s="2" t="s">
        <v>7095</v>
      </c>
      <c r="D2255" s="2" t="s">
        <v>3914</v>
      </c>
    </row>
    <row r="2256" spans="1:4" ht="13.5">
      <c r="A2256" s="1">
        <v>3416472</v>
      </c>
      <c r="B2256" s="1" t="s">
        <v>1200</v>
      </c>
      <c r="C2256" s="1" t="s">
        <v>4572</v>
      </c>
      <c r="D2256" s="1" t="s">
        <v>687</v>
      </c>
    </row>
    <row r="2257" spans="1:4" ht="13.5">
      <c r="A2257" s="2">
        <v>3416485</v>
      </c>
      <c r="B2257" s="2" t="s">
        <v>1200</v>
      </c>
      <c r="C2257" s="2" t="s">
        <v>542</v>
      </c>
      <c r="D2257" s="2" t="s">
        <v>6974</v>
      </c>
    </row>
    <row r="2258" spans="1:4" ht="13.5">
      <c r="A2258" s="1">
        <v>3416761</v>
      </c>
      <c r="B2258" s="1" t="s">
        <v>1200</v>
      </c>
      <c r="C2258" s="1" t="s">
        <v>7292</v>
      </c>
      <c r="D2258" s="1" t="s">
        <v>677</v>
      </c>
    </row>
    <row r="2259" spans="1:4" ht="13.5">
      <c r="A2259" s="2">
        <v>3416824</v>
      </c>
      <c r="B2259" s="2" t="s">
        <v>1200</v>
      </c>
      <c r="C2259" s="2" t="s">
        <v>227</v>
      </c>
      <c r="D2259" s="2" t="s">
        <v>2106</v>
      </c>
    </row>
    <row r="2260" spans="1:4" ht="13.5">
      <c r="A2260" s="1">
        <v>3416825</v>
      </c>
      <c r="B2260" s="1" t="s">
        <v>1200</v>
      </c>
      <c r="C2260" s="1" t="s">
        <v>5794</v>
      </c>
      <c r="D2260" s="1" t="s">
        <v>3818</v>
      </c>
    </row>
    <row r="2261" spans="1:4" ht="13.5">
      <c r="A2261" s="2">
        <v>3416828</v>
      </c>
      <c r="B2261" s="2" t="s">
        <v>1200</v>
      </c>
      <c r="C2261" s="2" t="s">
        <v>2765</v>
      </c>
      <c r="D2261" s="2" t="s">
        <v>3818</v>
      </c>
    </row>
    <row r="2262" spans="1:4" ht="13.5">
      <c r="A2262" s="1">
        <v>3416935</v>
      </c>
      <c r="B2262" s="1" t="s">
        <v>1200</v>
      </c>
      <c r="C2262" s="1" t="s">
        <v>1808</v>
      </c>
      <c r="D2262" s="1" t="s">
        <v>4073</v>
      </c>
    </row>
    <row r="2263" spans="1:4" ht="13.5">
      <c r="A2263" s="2">
        <v>3416991</v>
      </c>
      <c r="B2263" s="2" t="s">
        <v>1200</v>
      </c>
      <c r="C2263" s="2" t="s">
        <v>607</v>
      </c>
      <c r="D2263" s="2" t="s">
        <v>7735</v>
      </c>
    </row>
    <row r="2264" spans="1:4" ht="13.5">
      <c r="A2264" s="1">
        <v>3417053</v>
      </c>
      <c r="B2264" s="1" t="s">
        <v>1200</v>
      </c>
      <c r="C2264" s="1" t="s">
        <v>4467</v>
      </c>
      <c r="D2264" s="1" t="s">
        <v>7735</v>
      </c>
    </row>
    <row r="2265" spans="1:4" ht="13.5">
      <c r="A2265" s="2">
        <v>3417079</v>
      </c>
      <c r="B2265" s="2" t="s">
        <v>1200</v>
      </c>
      <c r="C2265" s="2" t="s">
        <v>619</v>
      </c>
      <c r="D2265" s="2" t="s">
        <v>7735</v>
      </c>
    </row>
    <row r="2266" spans="1:4" ht="13.5">
      <c r="A2266" s="1">
        <v>3417159</v>
      </c>
      <c r="B2266" s="1" t="s">
        <v>1200</v>
      </c>
      <c r="C2266" s="1" t="s">
        <v>604</v>
      </c>
      <c r="D2266" s="1" t="s">
        <v>7735</v>
      </c>
    </row>
    <row r="2267" spans="1:4" ht="13.5">
      <c r="A2267" s="2">
        <v>3417216</v>
      </c>
      <c r="B2267" s="2" t="s">
        <v>1200</v>
      </c>
      <c r="C2267" s="2" t="s">
        <v>1215</v>
      </c>
      <c r="D2267" s="2" t="s">
        <v>7472</v>
      </c>
    </row>
    <row r="2268" spans="1:4" ht="13.5">
      <c r="A2268" s="1">
        <v>3417316</v>
      </c>
      <c r="B2268" s="1" t="s">
        <v>1200</v>
      </c>
      <c r="C2268" s="1" t="s">
        <v>1833</v>
      </c>
      <c r="D2268" s="1" t="s">
        <v>6981</v>
      </c>
    </row>
    <row r="2269" spans="1:4" ht="13.5">
      <c r="A2269" s="2">
        <v>3417317</v>
      </c>
      <c r="B2269" s="2" t="s">
        <v>1200</v>
      </c>
      <c r="C2269" s="2" t="s">
        <v>1912</v>
      </c>
      <c r="D2269" s="2" t="s">
        <v>6981</v>
      </c>
    </row>
    <row r="2270" spans="1:4" ht="13.5">
      <c r="A2270" s="1">
        <v>3417319</v>
      </c>
      <c r="B2270" s="1" t="s">
        <v>1200</v>
      </c>
      <c r="C2270" s="1" t="s">
        <v>1216</v>
      </c>
      <c r="D2270" s="1" t="s">
        <v>6981</v>
      </c>
    </row>
    <row r="2271" spans="1:4" ht="13.5">
      <c r="A2271" s="2">
        <v>3417320</v>
      </c>
      <c r="B2271" s="2" t="s">
        <v>1200</v>
      </c>
      <c r="C2271" s="2" t="s">
        <v>1913</v>
      </c>
      <c r="D2271" s="2" t="s">
        <v>6981</v>
      </c>
    </row>
    <row r="2272" spans="1:4" ht="13.5">
      <c r="A2272" s="1">
        <v>3417345</v>
      </c>
      <c r="B2272" s="1" t="s">
        <v>1200</v>
      </c>
      <c r="C2272" s="1" t="s">
        <v>1914</v>
      </c>
      <c r="D2272" s="1" t="s">
        <v>1834</v>
      </c>
    </row>
    <row r="2273" spans="1:4" ht="13.5">
      <c r="A2273" s="2">
        <v>3417346</v>
      </c>
      <c r="B2273" s="2" t="s">
        <v>1200</v>
      </c>
      <c r="C2273" s="2" t="s">
        <v>1915</v>
      </c>
      <c r="D2273" s="2" t="s">
        <v>1834</v>
      </c>
    </row>
    <row r="2274" spans="1:4" ht="13.5">
      <c r="A2274" s="1">
        <v>3417388</v>
      </c>
      <c r="B2274" s="1" t="s">
        <v>1200</v>
      </c>
      <c r="C2274" s="1" t="s">
        <v>1917</v>
      </c>
      <c r="D2274" s="1" t="s">
        <v>6981</v>
      </c>
    </row>
    <row r="2275" spans="1:4" ht="13.5">
      <c r="A2275" s="2">
        <v>3417390</v>
      </c>
      <c r="B2275" s="2" t="s">
        <v>1200</v>
      </c>
      <c r="C2275" s="2" t="s">
        <v>1918</v>
      </c>
      <c r="D2275" s="2" t="s">
        <v>6981</v>
      </c>
    </row>
    <row r="2276" spans="1:4" ht="13.5">
      <c r="A2276" s="1">
        <v>3417403</v>
      </c>
      <c r="B2276" s="1" t="s">
        <v>1200</v>
      </c>
      <c r="C2276" s="1" t="s">
        <v>1217</v>
      </c>
      <c r="D2276" s="1" t="s">
        <v>726</v>
      </c>
    </row>
    <row r="2277" spans="1:4" ht="13.5">
      <c r="A2277" s="2">
        <v>3417405</v>
      </c>
      <c r="B2277" s="2" t="s">
        <v>1200</v>
      </c>
      <c r="C2277" s="2" t="s">
        <v>1218</v>
      </c>
      <c r="D2277" s="2" t="s">
        <v>726</v>
      </c>
    </row>
    <row r="2278" spans="1:4" ht="13.5">
      <c r="A2278" s="1">
        <v>3417415</v>
      </c>
      <c r="B2278" s="1" t="s">
        <v>1200</v>
      </c>
      <c r="C2278" s="1" t="s">
        <v>1517</v>
      </c>
      <c r="D2278" s="1" t="s">
        <v>6981</v>
      </c>
    </row>
    <row r="2279" spans="1:4" ht="13.5">
      <c r="A2279" s="2">
        <v>3504451</v>
      </c>
      <c r="B2279" s="2" t="s">
        <v>1200</v>
      </c>
      <c r="C2279" s="2" t="s">
        <v>1837</v>
      </c>
      <c r="D2279" s="2" t="s">
        <v>2849</v>
      </c>
    </row>
    <row r="2280" spans="1:4" ht="13.5">
      <c r="A2280" s="1">
        <v>3504620</v>
      </c>
      <c r="B2280" s="1" t="s">
        <v>1200</v>
      </c>
      <c r="C2280" s="1" t="s">
        <v>4767</v>
      </c>
      <c r="D2280" s="1" t="s">
        <v>6373</v>
      </c>
    </row>
    <row r="2281" spans="1:4" ht="13.5">
      <c r="A2281" s="2">
        <v>3504822</v>
      </c>
      <c r="B2281" s="2" t="s">
        <v>1200</v>
      </c>
      <c r="C2281" s="2" t="s">
        <v>2736</v>
      </c>
      <c r="D2281" s="2" t="s">
        <v>2737</v>
      </c>
    </row>
    <row r="2282" spans="1:4" ht="13.5">
      <c r="A2282" s="1">
        <v>3504823</v>
      </c>
      <c r="B2282" s="1" t="s">
        <v>1200</v>
      </c>
      <c r="C2282" s="1" t="s">
        <v>5046</v>
      </c>
      <c r="D2282" s="1" t="s">
        <v>2737</v>
      </c>
    </row>
    <row r="2283" spans="1:4" ht="13.5">
      <c r="A2283" s="2">
        <v>3504844</v>
      </c>
      <c r="B2283" s="2" t="s">
        <v>1200</v>
      </c>
      <c r="C2283" s="2" t="s">
        <v>7279</v>
      </c>
      <c r="D2283" s="2" t="s">
        <v>3969</v>
      </c>
    </row>
    <row r="2284" spans="1:4" ht="13.5">
      <c r="A2284" s="1">
        <v>3504910</v>
      </c>
      <c r="B2284" s="1" t="s">
        <v>1200</v>
      </c>
      <c r="C2284" s="1" t="s">
        <v>585</v>
      </c>
      <c r="D2284" s="1" t="s">
        <v>5522</v>
      </c>
    </row>
    <row r="2285" spans="1:4" ht="13.5">
      <c r="A2285" s="2">
        <v>3504917</v>
      </c>
      <c r="B2285" s="2" t="s">
        <v>1200</v>
      </c>
      <c r="C2285" s="2" t="s">
        <v>3900</v>
      </c>
      <c r="D2285" s="2" t="s">
        <v>5522</v>
      </c>
    </row>
    <row r="2286" spans="1:4" ht="13.5">
      <c r="A2286" s="1">
        <v>3504964</v>
      </c>
      <c r="B2286" s="1" t="s">
        <v>1200</v>
      </c>
      <c r="C2286" s="1" t="s">
        <v>2739</v>
      </c>
      <c r="D2286" s="1" t="s">
        <v>6696</v>
      </c>
    </row>
    <row r="2287" spans="1:4" ht="13.5">
      <c r="A2287" s="2">
        <v>3504965</v>
      </c>
      <c r="B2287" s="2" t="s">
        <v>1200</v>
      </c>
      <c r="C2287" s="2" t="s">
        <v>5045</v>
      </c>
      <c r="D2287" s="2" t="s">
        <v>6696</v>
      </c>
    </row>
    <row r="2288" spans="1:4" ht="13.5">
      <c r="A2288" s="1">
        <v>3504973</v>
      </c>
      <c r="B2288" s="1" t="s">
        <v>1200</v>
      </c>
      <c r="C2288" s="1" t="s">
        <v>586</v>
      </c>
      <c r="D2288" s="1" t="s">
        <v>6696</v>
      </c>
    </row>
    <row r="2289" spans="1:4" ht="13.5">
      <c r="A2289" s="2">
        <v>3504985</v>
      </c>
      <c r="B2289" s="2" t="s">
        <v>1200</v>
      </c>
      <c r="C2289" s="2" t="s">
        <v>1871</v>
      </c>
      <c r="D2289" s="2" t="s">
        <v>2992</v>
      </c>
    </row>
    <row r="2290" spans="1:4" ht="13.5">
      <c r="A2290" s="1">
        <v>3504986</v>
      </c>
      <c r="B2290" s="1" t="s">
        <v>1200</v>
      </c>
      <c r="C2290" s="1" t="s">
        <v>6521</v>
      </c>
      <c r="D2290" s="1" t="s">
        <v>2992</v>
      </c>
    </row>
    <row r="2291" spans="1:4" ht="13.5">
      <c r="A2291" s="2">
        <v>3504987</v>
      </c>
      <c r="B2291" s="2" t="s">
        <v>1200</v>
      </c>
      <c r="C2291" s="2" t="s">
        <v>3939</v>
      </c>
      <c r="D2291" s="2" t="s">
        <v>2992</v>
      </c>
    </row>
    <row r="2292" spans="1:4" ht="13.5">
      <c r="A2292" s="1">
        <v>3504988</v>
      </c>
      <c r="B2292" s="1" t="s">
        <v>1200</v>
      </c>
      <c r="C2292" s="1" t="s">
        <v>2741</v>
      </c>
      <c r="D2292" s="1" t="s">
        <v>2992</v>
      </c>
    </row>
    <row r="2293" spans="1:4" ht="13.5">
      <c r="A2293" s="2">
        <v>3504998</v>
      </c>
      <c r="B2293" s="2" t="s">
        <v>1200</v>
      </c>
      <c r="C2293" s="2" t="s">
        <v>3941</v>
      </c>
      <c r="D2293" s="2" t="s">
        <v>3105</v>
      </c>
    </row>
    <row r="2294" spans="1:4" ht="13.5">
      <c r="A2294" s="1">
        <v>3505135</v>
      </c>
      <c r="B2294" s="1" t="s">
        <v>1200</v>
      </c>
      <c r="C2294" s="1" t="s">
        <v>209</v>
      </c>
      <c r="D2294" s="1" t="s">
        <v>3969</v>
      </c>
    </row>
    <row r="2295" spans="1:4" ht="13.5">
      <c r="A2295" s="2">
        <v>3505136</v>
      </c>
      <c r="B2295" s="2" t="s">
        <v>1200</v>
      </c>
      <c r="C2295" s="2" t="s">
        <v>210</v>
      </c>
      <c r="D2295" s="2" t="s">
        <v>3969</v>
      </c>
    </row>
    <row r="2296" spans="1:4" ht="13.5">
      <c r="A2296" s="1">
        <v>3505140</v>
      </c>
      <c r="B2296" s="1" t="s">
        <v>1200</v>
      </c>
      <c r="C2296" s="1" t="s">
        <v>1872</v>
      </c>
      <c r="D2296" s="1" t="s">
        <v>2737</v>
      </c>
    </row>
    <row r="2297" spans="1:4" ht="13.5">
      <c r="A2297" s="2">
        <v>3505191</v>
      </c>
      <c r="B2297" s="2" t="s">
        <v>1200</v>
      </c>
      <c r="C2297" s="2" t="s">
        <v>510</v>
      </c>
      <c r="D2297" s="2" t="s">
        <v>511</v>
      </c>
    </row>
    <row r="2298" spans="1:4" ht="13.5">
      <c r="A2298" s="1">
        <v>3505224</v>
      </c>
      <c r="B2298" s="1" t="s">
        <v>1200</v>
      </c>
      <c r="C2298" s="1" t="s">
        <v>1838</v>
      </c>
      <c r="D2298" s="1" t="s">
        <v>2849</v>
      </c>
    </row>
    <row r="2299" spans="1:4" ht="13.5">
      <c r="A2299" s="2">
        <v>3505232</v>
      </c>
      <c r="B2299" s="2" t="s">
        <v>1200</v>
      </c>
      <c r="C2299" s="2" t="s">
        <v>532</v>
      </c>
      <c r="D2299" s="2" t="s">
        <v>1705</v>
      </c>
    </row>
    <row r="2300" spans="1:4" ht="13.5">
      <c r="A2300" s="1">
        <v>3505233</v>
      </c>
      <c r="B2300" s="1" t="s">
        <v>1200</v>
      </c>
      <c r="C2300" s="1" t="s">
        <v>515</v>
      </c>
      <c r="D2300" s="1" t="s">
        <v>1705</v>
      </c>
    </row>
    <row r="2301" spans="1:4" ht="13.5">
      <c r="A2301" s="2">
        <v>3505234</v>
      </c>
      <c r="B2301" s="2" t="s">
        <v>1200</v>
      </c>
      <c r="C2301" s="2" t="s">
        <v>516</v>
      </c>
      <c r="D2301" s="2" t="s">
        <v>1705</v>
      </c>
    </row>
    <row r="2302" spans="1:4" ht="13.5">
      <c r="A2302" s="1">
        <v>3505244</v>
      </c>
      <c r="B2302" s="1" t="s">
        <v>1200</v>
      </c>
      <c r="C2302" s="1" t="s">
        <v>1780</v>
      </c>
      <c r="D2302" s="1" t="s">
        <v>5522</v>
      </c>
    </row>
    <row r="2303" spans="1:4" ht="13.5">
      <c r="A2303" s="2">
        <v>3505245</v>
      </c>
      <c r="B2303" s="2" t="s">
        <v>1200</v>
      </c>
      <c r="C2303" s="2" t="s">
        <v>1309</v>
      </c>
      <c r="D2303" s="2" t="s">
        <v>5522</v>
      </c>
    </row>
    <row r="2304" spans="1:4" ht="13.5">
      <c r="A2304" s="1">
        <v>3603471</v>
      </c>
      <c r="B2304" s="1" t="s">
        <v>1200</v>
      </c>
      <c r="C2304" s="1" t="s">
        <v>4761</v>
      </c>
      <c r="D2304" s="1" t="s">
        <v>7011</v>
      </c>
    </row>
    <row r="2305" spans="1:4" ht="13.5">
      <c r="A2305" s="2">
        <v>3603574</v>
      </c>
      <c r="B2305" s="2" t="s">
        <v>1200</v>
      </c>
      <c r="C2305" s="2" t="s">
        <v>440</v>
      </c>
      <c r="D2305" s="2" t="s">
        <v>7011</v>
      </c>
    </row>
    <row r="2306" spans="1:4" ht="13.5">
      <c r="A2306" s="1">
        <v>3703124</v>
      </c>
      <c r="B2306" s="1" t="s">
        <v>1219</v>
      </c>
      <c r="C2306" s="1" t="s">
        <v>5401</v>
      </c>
      <c r="D2306" s="1" t="s">
        <v>7658</v>
      </c>
    </row>
    <row r="2307" spans="1:4" ht="13.5">
      <c r="A2307" s="2">
        <v>3122137</v>
      </c>
      <c r="B2307" s="2" t="s">
        <v>1219</v>
      </c>
      <c r="C2307" s="2" t="s">
        <v>7156</v>
      </c>
      <c r="D2307" s="2" t="s">
        <v>1611</v>
      </c>
    </row>
    <row r="2308" spans="1:4" ht="13.5">
      <c r="A2308" s="1">
        <v>3311720</v>
      </c>
      <c r="B2308" s="1" t="s">
        <v>1219</v>
      </c>
      <c r="C2308" s="1" t="s">
        <v>7261</v>
      </c>
      <c r="D2308" s="1" t="s">
        <v>2599</v>
      </c>
    </row>
    <row r="2309" spans="1:4" ht="13.5">
      <c r="A2309" s="2">
        <v>3311943</v>
      </c>
      <c r="B2309" s="2" t="s">
        <v>1219</v>
      </c>
      <c r="C2309" s="2" t="s">
        <v>5050</v>
      </c>
      <c r="D2309" s="2" t="s">
        <v>1074</v>
      </c>
    </row>
    <row r="2310" spans="1:4" ht="13.5">
      <c r="A2310" s="1">
        <v>3311952</v>
      </c>
      <c r="B2310" s="1" t="s">
        <v>1219</v>
      </c>
      <c r="C2310" s="1" t="s">
        <v>7448</v>
      </c>
      <c r="D2310" s="1" t="s">
        <v>1074</v>
      </c>
    </row>
    <row r="2311" spans="1:4" ht="13.5">
      <c r="A2311" s="2">
        <v>3312147</v>
      </c>
      <c r="B2311" s="2" t="s">
        <v>1219</v>
      </c>
      <c r="C2311" s="2" t="s">
        <v>4398</v>
      </c>
      <c r="D2311" s="2" t="s">
        <v>1155</v>
      </c>
    </row>
    <row r="2312" spans="1:4" ht="13.5">
      <c r="A2312" s="1">
        <v>3802726</v>
      </c>
      <c r="B2312" s="1" t="s">
        <v>1220</v>
      </c>
      <c r="C2312" s="1" t="s">
        <v>7285</v>
      </c>
      <c r="D2312" s="1" t="s">
        <v>6457</v>
      </c>
    </row>
    <row r="2313" spans="1:4" ht="13.5">
      <c r="A2313" s="2">
        <v>3311855</v>
      </c>
      <c r="B2313" s="2" t="s">
        <v>1220</v>
      </c>
      <c r="C2313" s="2" t="s">
        <v>3057</v>
      </c>
      <c r="D2313" s="2" t="s">
        <v>2565</v>
      </c>
    </row>
    <row r="2314" spans="1:4" ht="13.5">
      <c r="A2314" s="1">
        <v>3212308</v>
      </c>
      <c r="B2314" s="1" t="s">
        <v>1220</v>
      </c>
      <c r="C2314" s="1" t="s">
        <v>2036</v>
      </c>
      <c r="D2314" s="1" t="s">
        <v>751</v>
      </c>
    </row>
    <row r="2315" spans="1:4" ht="13.5">
      <c r="A2315" s="2">
        <v>3124495</v>
      </c>
      <c r="B2315" s="2" t="s">
        <v>1220</v>
      </c>
      <c r="C2315" s="2" t="s">
        <v>504</v>
      </c>
      <c r="D2315" s="2" t="s">
        <v>4696</v>
      </c>
    </row>
    <row r="2316" spans="1:4" ht="13.5">
      <c r="A2316" s="1">
        <v>3124489</v>
      </c>
      <c r="B2316" s="1" t="s">
        <v>1220</v>
      </c>
      <c r="C2316" s="1" t="s">
        <v>1500</v>
      </c>
      <c r="D2316" s="1" t="s">
        <v>4696</v>
      </c>
    </row>
    <row r="2317" spans="1:4" ht="13.5">
      <c r="A2317" s="2">
        <v>3124043</v>
      </c>
      <c r="B2317" s="2" t="s">
        <v>1031</v>
      </c>
      <c r="C2317" s="2" t="s">
        <v>2356</v>
      </c>
      <c r="D2317" s="2" t="s">
        <v>1862</v>
      </c>
    </row>
    <row r="2318" spans="1:4" ht="13.5">
      <c r="A2318" s="1">
        <v>3311901</v>
      </c>
      <c r="B2318" s="1" t="s">
        <v>1031</v>
      </c>
      <c r="C2318" s="1" t="s">
        <v>7413</v>
      </c>
      <c r="D2318" s="1" t="s">
        <v>1074</v>
      </c>
    </row>
    <row r="2319" spans="1:4" ht="13.5">
      <c r="A2319" s="2">
        <v>3312162</v>
      </c>
      <c r="B2319" s="2" t="s">
        <v>1031</v>
      </c>
      <c r="C2319" s="2" t="s">
        <v>6361</v>
      </c>
      <c r="D2319" s="2" t="s">
        <v>1074</v>
      </c>
    </row>
    <row r="2320" spans="1:4" ht="13.5">
      <c r="A2320" s="1">
        <v>3417016</v>
      </c>
      <c r="B2320" s="1" t="s">
        <v>1031</v>
      </c>
      <c r="C2320" s="1" t="s">
        <v>506</v>
      </c>
      <c r="D2320" s="1" t="s">
        <v>7630</v>
      </c>
    </row>
    <row r="2321" spans="1:4" ht="13.5">
      <c r="A2321" s="2">
        <v>3802536</v>
      </c>
      <c r="B2321" s="2" t="s">
        <v>1031</v>
      </c>
      <c r="C2321" s="2" t="s">
        <v>7158</v>
      </c>
      <c r="D2321" s="2" t="s">
        <v>984</v>
      </c>
    </row>
    <row r="2322" spans="1:4" ht="13.5">
      <c r="A2322" s="1">
        <v>3124584</v>
      </c>
      <c r="B2322" s="1" t="s">
        <v>1031</v>
      </c>
      <c r="C2322" s="1" t="s">
        <v>1531</v>
      </c>
      <c r="D2322" s="1" t="s">
        <v>7227</v>
      </c>
    </row>
    <row r="2323" spans="1:4" ht="13.5">
      <c r="A2323" s="2">
        <v>3212495</v>
      </c>
      <c r="B2323" s="2" t="s">
        <v>1031</v>
      </c>
      <c r="C2323" s="2" t="s">
        <v>2349</v>
      </c>
      <c r="D2323" s="2" t="s">
        <v>812</v>
      </c>
    </row>
    <row r="2324" spans="1:4" ht="13.5">
      <c r="A2324" s="1">
        <v>3124528</v>
      </c>
      <c r="B2324" s="1" t="s">
        <v>1031</v>
      </c>
      <c r="C2324" s="1" t="s">
        <v>2357</v>
      </c>
      <c r="D2324" s="1" t="s">
        <v>3846</v>
      </c>
    </row>
    <row r="2325" spans="1:4" ht="13.5">
      <c r="A2325" s="2">
        <v>3124525</v>
      </c>
      <c r="B2325" s="2" t="s">
        <v>1031</v>
      </c>
      <c r="C2325" s="2" t="s">
        <v>1037</v>
      </c>
      <c r="D2325" s="2" t="s">
        <v>3846</v>
      </c>
    </row>
    <row r="2326" spans="1:4" ht="13.5">
      <c r="A2326" s="1">
        <v>3124068</v>
      </c>
      <c r="B2326" s="1" t="s">
        <v>1031</v>
      </c>
      <c r="C2326" s="1" t="s">
        <v>5439</v>
      </c>
      <c r="D2326" s="1" t="s">
        <v>1087</v>
      </c>
    </row>
    <row r="2327" spans="1:4" ht="13.5">
      <c r="A2327" s="2">
        <v>3802751</v>
      </c>
      <c r="B2327" s="2" t="s">
        <v>1031</v>
      </c>
      <c r="C2327" s="2" t="s">
        <v>7159</v>
      </c>
      <c r="D2327" s="2" t="s">
        <v>984</v>
      </c>
    </row>
    <row r="2328" spans="1:4" ht="13.5">
      <c r="A2328" s="1">
        <v>3603155</v>
      </c>
      <c r="B2328" s="1" t="s">
        <v>1221</v>
      </c>
      <c r="C2328" s="1" t="s">
        <v>5543</v>
      </c>
      <c r="D2328" s="1" t="s">
        <v>7559</v>
      </c>
    </row>
    <row r="2329" spans="1:4" ht="13.5">
      <c r="A2329" s="2">
        <v>3603229</v>
      </c>
      <c r="B2329" s="2" t="s">
        <v>1221</v>
      </c>
      <c r="C2329" s="2" t="s">
        <v>5053</v>
      </c>
      <c r="D2329" s="2" t="s">
        <v>5506</v>
      </c>
    </row>
    <row r="2330" spans="1:4" ht="13.5">
      <c r="A2330" s="1">
        <v>3603328</v>
      </c>
      <c r="B2330" s="1" t="s">
        <v>1221</v>
      </c>
      <c r="C2330" s="1" t="s">
        <v>6686</v>
      </c>
      <c r="D2330" s="1" t="s">
        <v>3931</v>
      </c>
    </row>
    <row r="2331" spans="1:4" ht="13.5">
      <c r="A2331" s="2">
        <v>3603693</v>
      </c>
      <c r="B2331" s="2" t="s">
        <v>1221</v>
      </c>
      <c r="C2331" s="2" t="s">
        <v>3930</v>
      </c>
      <c r="D2331" s="2" t="s">
        <v>3931</v>
      </c>
    </row>
    <row r="2332" spans="1:4" ht="13.5">
      <c r="A2332" s="1">
        <v>3603772</v>
      </c>
      <c r="B2332" s="1" t="s">
        <v>1221</v>
      </c>
      <c r="C2332" s="1" t="s">
        <v>3578</v>
      </c>
      <c r="D2332" s="1" t="s">
        <v>2745</v>
      </c>
    </row>
    <row r="2333" spans="1:4" ht="13.5">
      <c r="A2333" s="2">
        <v>3603941</v>
      </c>
      <c r="B2333" s="2" t="s">
        <v>1221</v>
      </c>
      <c r="C2333" s="2" t="s">
        <v>1043</v>
      </c>
      <c r="D2333" s="2" t="s">
        <v>7559</v>
      </c>
    </row>
    <row r="2334" spans="1:4" ht="13.5">
      <c r="A2334" s="1">
        <v>3603944</v>
      </c>
      <c r="B2334" s="1" t="s">
        <v>1221</v>
      </c>
      <c r="C2334" s="1" t="s">
        <v>1578</v>
      </c>
      <c r="D2334" s="1" t="s">
        <v>7720</v>
      </c>
    </row>
    <row r="2335" spans="1:4" ht="13.5">
      <c r="A2335" s="2">
        <v>3701874</v>
      </c>
      <c r="B2335" s="2" t="s">
        <v>1221</v>
      </c>
      <c r="C2335" s="2" t="s">
        <v>374</v>
      </c>
      <c r="D2335" s="2" t="s">
        <v>2569</v>
      </c>
    </row>
    <row r="2336" spans="1:4" ht="13.5">
      <c r="A2336" s="1">
        <v>3702202</v>
      </c>
      <c r="B2336" s="1" t="s">
        <v>1221</v>
      </c>
      <c r="C2336" s="1" t="s">
        <v>5545</v>
      </c>
      <c r="D2336" s="1" t="s">
        <v>450</v>
      </c>
    </row>
    <row r="2337" spans="1:4" ht="13.5">
      <c r="A2337" s="2">
        <v>3702318</v>
      </c>
      <c r="B2337" s="2" t="s">
        <v>1221</v>
      </c>
      <c r="C2337" s="2" t="s">
        <v>1795</v>
      </c>
      <c r="D2337" s="2" t="s">
        <v>7658</v>
      </c>
    </row>
    <row r="2338" spans="1:4" ht="13.5">
      <c r="A2338" s="1">
        <v>3702319</v>
      </c>
      <c r="B2338" s="1" t="s">
        <v>1221</v>
      </c>
      <c r="C2338" s="1" t="s">
        <v>3910</v>
      </c>
      <c r="D2338" s="1" t="s">
        <v>7658</v>
      </c>
    </row>
    <row r="2339" spans="1:4" ht="13.5">
      <c r="A2339" s="2">
        <v>3702475</v>
      </c>
      <c r="B2339" s="2" t="s">
        <v>1221</v>
      </c>
      <c r="C2339" s="2" t="s">
        <v>5054</v>
      </c>
      <c r="D2339" s="2" t="s">
        <v>6926</v>
      </c>
    </row>
    <row r="2340" spans="1:4" ht="13.5">
      <c r="A2340" s="1">
        <v>3702478</v>
      </c>
      <c r="B2340" s="1" t="s">
        <v>1221</v>
      </c>
      <c r="C2340" s="1" t="s">
        <v>2908</v>
      </c>
      <c r="D2340" s="1" t="s">
        <v>6926</v>
      </c>
    </row>
    <row r="2341" spans="1:4" ht="13.5">
      <c r="A2341" s="2">
        <v>3702654</v>
      </c>
      <c r="B2341" s="2" t="s">
        <v>1221</v>
      </c>
      <c r="C2341" s="2" t="s">
        <v>1148</v>
      </c>
      <c r="D2341" s="2" t="s">
        <v>6926</v>
      </c>
    </row>
    <row r="2342" spans="1:4" ht="13.5">
      <c r="A2342" s="1">
        <v>3802043</v>
      </c>
      <c r="B2342" s="1" t="s">
        <v>1221</v>
      </c>
      <c r="C2342" s="1" t="s">
        <v>7575</v>
      </c>
      <c r="D2342" s="1" t="s">
        <v>4086</v>
      </c>
    </row>
    <row r="2343" spans="1:4" ht="13.5">
      <c r="A2343" s="2">
        <v>3802044</v>
      </c>
      <c r="B2343" s="2" t="s">
        <v>1221</v>
      </c>
      <c r="C2343" s="2" t="s">
        <v>575</v>
      </c>
      <c r="D2343" s="2" t="s">
        <v>4086</v>
      </c>
    </row>
    <row r="2344" spans="1:4" ht="13.5">
      <c r="A2344" s="1">
        <v>3416852</v>
      </c>
      <c r="B2344" s="1" t="s">
        <v>1221</v>
      </c>
      <c r="C2344" s="1" t="s">
        <v>1754</v>
      </c>
      <c r="D2344" s="1" t="s">
        <v>7473</v>
      </c>
    </row>
    <row r="2345" spans="1:4" ht="13.5">
      <c r="A2345" s="2">
        <v>3802046</v>
      </c>
      <c r="B2345" s="2" t="s">
        <v>1221</v>
      </c>
      <c r="C2345" s="2" t="s">
        <v>3130</v>
      </c>
      <c r="D2345" s="2" t="s">
        <v>4057</v>
      </c>
    </row>
    <row r="2346" spans="1:4" ht="13.5">
      <c r="A2346" s="1">
        <v>3802123</v>
      </c>
      <c r="B2346" s="1" t="s">
        <v>1221</v>
      </c>
      <c r="C2346" s="1" t="s">
        <v>678</v>
      </c>
      <c r="D2346" s="1" t="s">
        <v>4057</v>
      </c>
    </row>
    <row r="2347" spans="1:4" ht="13.5">
      <c r="A2347" s="2">
        <v>3802205</v>
      </c>
      <c r="B2347" s="2" t="s">
        <v>1221</v>
      </c>
      <c r="C2347" s="2" t="s">
        <v>3778</v>
      </c>
      <c r="D2347" s="2" t="s">
        <v>4086</v>
      </c>
    </row>
    <row r="2348" spans="1:4" ht="13.5">
      <c r="A2348" s="1">
        <v>3802225</v>
      </c>
      <c r="B2348" s="1" t="s">
        <v>1221</v>
      </c>
      <c r="C2348" s="1" t="s">
        <v>4662</v>
      </c>
      <c r="D2348" s="1" t="s">
        <v>4057</v>
      </c>
    </row>
    <row r="2349" spans="1:4" ht="13.5">
      <c r="A2349" s="2">
        <v>3802377</v>
      </c>
      <c r="B2349" s="2" t="s">
        <v>1221</v>
      </c>
      <c r="C2349" s="2" t="s">
        <v>4834</v>
      </c>
      <c r="D2349" s="2" t="s">
        <v>4835</v>
      </c>
    </row>
    <row r="2350" spans="1:4" ht="13.5">
      <c r="A2350" s="1">
        <v>3802783</v>
      </c>
      <c r="B2350" s="1" t="s">
        <v>1221</v>
      </c>
      <c r="C2350" s="1" t="s">
        <v>7063</v>
      </c>
      <c r="D2350" s="1" t="s">
        <v>3013</v>
      </c>
    </row>
    <row r="2351" spans="1:4" ht="13.5">
      <c r="A2351" s="2">
        <v>3802852</v>
      </c>
      <c r="B2351" s="2" t="s">
        <v>1221</v>
      </c>
      <c r="C2351" s="2" t="s">
        <v>3210</v>
      </c>
      <c r="D2351" s="2" t="s">
        <v>3013</v>
      </c>
    </row>
    <row r="2352" spans="1:4" ht="13.5">
      <c r="A2352" s="1">
        <v>3802875</v>
      </c>
      <c r="B2352" s="1" t="s">
        <v>1221</v>
      </c>
      <c r="C2352" s="1" t="s">
        <v>1926</v>
      </c>
      <c r="D2352" s="1" t="s">
        <v>7495</v>
      </c>
    </row>
    <row r="2353" spans="1:4" ht="13.5">
      <c r="A2353" s="2">
        <v>3802045</v>
      </c>
      <c r="B2353" s="2" t="s">
        <v>1221</v>
      </c>
      <c r="C2353" s="2" t="s">
        <v>4661</v>
      </c>
      <c r="D2353" s="2" t="s">
        <v>4057</v>
      </c>
    </row>
    <row r="2354" spans="1:4" ht="13.5">
      <c r="A2354" s="1">
        <v>3416911</v>
      </c>
      <c r="B2354" s="1" t="s">
        <v>1221</v>
      </c>
      <c r="C2354" s="1" t="s">
        <v>5119</v>
      </c>
      <c r="D2354" s="1" t="s">
        <v>3818</v>
      </c>
    </row>
    <row r="2355" spans="1:4" ht="13.5">
      <c r="A2355" s="2">
        <v>3416943</v>
      </c>
      <c r="B2355" s="2" t="s">
        <v>1221</v>
      </c>
      <c r="C2355" s="2" t="s">
        <v>28</v>
      </c>
      <c r="D2355" s="2" t="s">
        <v>4519</v>
      </c>
    </row>
    <row r="2356" spans="1:4" ht="13.5">
      <c r="A2356" s="1">
        <v>3416946</v>
      </c>
      <c r="B2356" s="1" t="s">
        <v>1221</v>
      </c>
      <c r="C2356" s="1" t="s">
        <v>1525</v>
      </c>
      <c r="D2356" s="1" t="s">
        <v>4519</v>
      </c>
    </row>
    <row r="2357" spans="1:4" ht="13.5">
      <c r="A2357" s="2">
        <v>3417042</v>
      </c>
      <c r="B2357" s="2" t="s">
        <v>1221</v>
      </c>
      <c r="C2357" s="2" t="s">
        <v>1498</v>
      </c>
      <c r="D2357" s="2" t="s">
        <v>3912</v>
      </c>
    </row>
    <row r="2358" spans="1:4" ht="13.5">
      <c r="A2358" s="1">
        <v>3417059</v>
      </c>
      <c r="B2358" s="1" t="s">
        <v>1221</v>
      </c>
      <c r="C2358" s="1" t="s">
        <v>1473</v>
      </c>
      <c r="D2358" s="1" t="s">
        <v>3911</v>
      </c>
    </row>
    <row r="2359" spans="1:4" ht="13.5">
      <c r="A2359" s="2">
        <v>3417061</v>
      </c>
      <c r="B2359" s="2" t="s">
        <v>1221</v>
      </c>
      <c r="C2359" s="2" t="s">
        <v>1476</v>
      </c>
      <c r="D2359" s="2" t="s">
        <v>3911</v>
      </c>
    </row>
    <row r="2360" spans="1:4" ht="13.5">
      <c r="A2360" s="1">
        <v>3417070</v>
      </c>
      <c r="B2360" s="1" t="s">
        <v>1221</v>
      </c>
      <c r="C2360" s="1" t="s">
        <v>2343</v>
      </c>
      <c r="D2360" s="1" t="s">
        <v>7740</v>
      </c>
    </row>
    <row r="2361" spans="1:4" ht="13.5">
      <c r="A2361" s="2">
        <v>3417073</v>
      </c>
      <c r="B2361" s="2" t="s">
        <v>1221</v>
      </c>
      <c r="C2361" s="2" t="s">
        <v>2346</v>
      </c>
      <c r="D2361" s="2" t="s">
        <v>318</v>
      </c>
    </row>
    <row r="2362" spans="1:4" ht="13.5">
      <c r="A2362" s="1">
        <v>3417136</v>
      </c>
      <c r="B2362" s="1" t="s">
        <v>1221</v>
      </c>
      <c r="C2362" s="1" t="s">
        <v>2341</v>
      </c>
      <c r="D2362" s="1" t="s">
        <v>3772</v>
      </c>
    </row>
    <row r="2363" spans="1:4" ht="13.5">
      <c r="A2363" s="2">
        <v>3417142</v>
      </c>
      <c r="B2363" s="2" t="s">
        <v>1221</v>
      </c>
      <c r="C2363" s="2" t="s">
        <v>1474</v>
      </c>
      <c r="D2363" s="2" t="s">
        <v>3772</v>
      </c>
    </row>
    <row r="2364" spans="1:4" ht="13.5">
      <c r="A2364" s="1">
        <v>3417189</v>
      </c>
      <c r="B2364" s="1" t="s">
        <v>1221</v>
      </c>
      <c r="C2364" s="1" t="s">
        <v>2339</v>
      </c>
      <c r="D2364" s="1" t="s">
        <v>4783</v>
      </c>
    </row>
    <row r="2365" spans="1:4" ht="13.5">
      <c r="A2365" s="2">
        <v>3417190</v>
      </c>
      <c r="B2365" s="2" t="s">
        <v>1221</v>
      </c>
      <c r="C2365" s="2" t="s">
        <v>2334</v>
      </c>
      <c r="D2365" s="2" t="s">
        <v>4783</v>
      </c>
    </row>
    <row r="2366" spans="1:4" ht="13.5">
      <c r="A2366" s="1">
        <v>3417197</v>
      </c>
      <c r="B2366" s="1" t="s">
        <v>1221</v>
      </c>
      <c r="C2366" s="1" t="s">
        <v>1522</v>
      </c>
      <c r="D2366" s="1" t="s">
        <v>687</v>
      </c>
    </row>
    <row r="2367" spans="1:4" ht="13.5">
      <c r="A2367" s="2">
        <v>3417198</v>
      </c>
      <c r="B2367" s="2" t="s">
        <v>1221</v>
      </c>
      <c r="C2367" s="2" t="s">
        <v>1521</v>
      </c>
      <c r="D2367" s="2" t="s">
        <v>687</v>
      </c>
    </row>
    <row r="2368" spans="1:4" ht="13.5">
      <c r="A2368" s="1">
        <v>3417249</v>
      </c>
      <c r="B2368" s="1" t="s">
        <v>1221</v>
      </c>
      <c r="C2368" s="1" t="s">
        <v>2335</v>
      </c>
      <c r="D2368" s="1" t="s">
        <v>318</v>
      </c>
    </row>
    <row r="2369" spans="1:4" ht="13.5">
      <c r="A2369" s="2">
        <v>3417356</v>
      </c>
      <c r="B2369" s="2" t="s">
        <v>1221</v>
      </c>
      <c r="C2369" s="2" t="s">
        <v>3856</v>
      </c>
      <c r="D2369" s="2" t="s">
        <v>7740</v>
      </c>
    </row>
    <row r="2370" spans="1:4" ht="13.5">
      <c r="A2370" s="1">
        <v>3504293</v>
      </c>
      <c r="B2370" s="1" t="s">
        <v>1221</v>
      </c>
      <c r="C2370" s="1" t="s">
        <v>5220</v>
      </c>
      <c r="D2370" s="1" t="s">
        <v>789</v>
      </c>
    </row>
    <row r="2371" spans="1:4" ht="13.5">
      <c r="A2371" s="2">
        <v>3504672</v>
      </c>
      <c r="B2371" s="2" t="s">
        <v>1221</v>
      </c>
      <c r="C2371" s="2" t="s">
        <v>712</v>
      </c>
      <c r="D2371" s="2" t="s">
        <v>6454</v>
      </c>
    </row>
    <row r="2372" spans="1:4" ht="13.5">
      <c r="A2372" s="1">
        <v>3505027</v>
      </c>
      <c r="B2372" s="1" t="s">
        <v>1221</v>
      </c>
      <c r="C2372" s="1" t="s">
        <v>7133</v>
      </c>
      <c r="D2372" s="1" t="s">
        <v>4035</v>
      </c>
    </row>
    <row r="2373" spans="1:4" ht="13.5">
      <c r="A2373" s="2">
        <v>3505105</v>
      </c>
      <c r="B2373" s="2" t="s">
        <v>1221</v>
      </c>
      <c r="C2373" s="2" t="s">
        <v>2353</v>
      </c>
      <c r="D2373" s="2" t="s">
        <v>4035</v>
      </c>
    </row>
    <row r="2374" spans="1:4" ht="13.5">
      <c r="A2374" s="1">
        <v>3505287</v>
      </c>
      <c r="B2374" s="1" t="s">
        <v>1221</v>
      </c>
      <c r="C2374" s="1" t="s">
        <v>537</v>
      </c>
      <c r="D2374" s="1" t="s">
        <v>6454</v>
      </c>
    </row>
    <row r="2375" spans="1:4" ht="13.5">
      <c r="A2375" s="2">
        <v>3121442</v>
      </c>
      <c r="B2375" s="2" t="s">
        <v>1221</v>
      </c>
      <c r="C2375" s="2" t="s">
        <v>817</v>
      </c>
      <c r="D2375" s="2" t="s">
        <v>746</v>
      </c>
    </row>
    <row r="2376" spans="1:4" ht="13.5">
      <c r="A2376" s="1">
        <v>3121443</v>
      </c>
      <c r="B2376" s="1" t="s">
        <v>1221</v>
      </c>
      <c r="C2376" s="1" t="s">
        <v>832</v>
      </c>
      <c r="D2376" s="1" t="s">
        <v>746</v>
      </c>
    </row>
    <row r="2377" spans="1:4" ht="13.5">
      <c r="A2377" s="2">
        <v>3123473</v>
      </c>
      <c r="B2377" s="2" t="s">
        <v>1221</v>
      </c>
      <c r="C2377" s="2" t="s">
        <v>2748</v>
      </c>
      <c r="D2377" s="2" t="s">
        <v>4042</v>
      </c>
    </row>
    <row r="2378" spans="1:4" ht="13.5">
      <c r="A2378" s="1">
        <v>3123541</v>
      </c>
      <c r="B2378" s="1" t="s">
        <v>1221</v>
      </c>
      <c r="C2378" s="1" t="s">
        <v>2749</v>
      </c>
      <c r="D2378" s="1" t="s">
        <v>4042</v>
      </c>
    </row>
    <row r="2379" spans="1:4" ht="13.5">
      <c r="A2379" s="2">
        <v>3123624</v>
      </c>
      <c r="B2379" s="2" t="s">
        <v>1221</v>
      </c>
      <c r="C2379" s="2" t="s">
        <v>7442</v>
      </c>
      <c r="D2379" s="2" t="s">
        <v>7679</v>
      </c>
    </row>
    <row r="2380" spans="1:4" ht="13.5">
      <c r="A2380" s="1">
        <v>3123778</v>
      </c>
      <c r="B2380" s="1" t="s">
        <v>1221</v>
      </c>
      <c r="C2380" s="1" t="s">
        <v>1222</v>
      </c>
      <c r="D2380" s="1" t="s">
        <v>4696</v>
      </c>
    </row>
    <row r="2381" spans="1:4" ht="13.5">
      <c r="A2381" s="2">
        <v>3123789</v>
      </c>
      <c r="B2381" s="2" t="s">
        <v>1221</v>
      </c>
      <c r="C2381" s="2" t="s">
        <v>2881</v>
      </c>
      <c r="D2381" s="2" t="s">
        <v>7679</v>
      </c>
    </row>
    <row r="2382" spans="1:4" ht="13.5">
      <c r="A2382" s="1">
        <v>3123915</v>
      </c>
      <c r="B2382" s="1" t="s">
        <v>1221</v>
      </c>
      <c r="C2382" s="1" t="s">
        <v>502</v>
      </c>
      <c r="D2382" s="1" t="s">
        <v>6878</v>
      </c>
    </row>
    <row r="2383" spans="1:4" ht="13.5">
      <c r="A2383" s="2">
        <v>3124007</v>
      </c>
      <c r="B2383" s="2" t="s">
        <v>1221</v>
      </c>
      <c r="C2383" s="2" t="s">
        <v>539</v>
      </c>
      <c r="D2383" s="2" t="s">
        <v>452</v>
      </c>
    </row>
    <row r="2384" spans="1:4" ht="13.5">
      <c r="A2384" s="1">
        <v>3124014</v>
      </c>
      <c r="B2384" s="1" t="s">
        <v>1221</v>
      </c>
      <c r="C2384" s="1" t="s">
        <v>1857</v>
      </c>
      <c r="D2384" s="1" t="s">
        <v>452</v>
      </c>
    </row>
    <row r="2385" spans="1:4" ht="13.5">
      <c r="A2385" s="2">
        <v>3124052</v>
      </c>
      <c r="B2385" s="2" t="s">
        <v>1221</v>
      </c>
      <c r="C2385" s="2" t="s">
        <v>1223</v>
      </c>
      <c r="D2385" s="2" t="s">
        <v>1224</v>
      </c>
    </row>
    <row r="2386" spans="1:4" ht="13.5">
      <c r="A2386" s="1">
        <v>3124063</v>
      </c>
      <c r="B2386" s="1" t="s">
        <v>1221</v>
      </c>
      <c r="C2386" s="1" t="s">
        <v>1225</v>
      </c>
      <c r="D2386" s="1" t="s">
        <v>1224</v>
      </c>
    </row>
    <row r="2387" spans="1:4" ht="13.5">
      <c r="A2387" s="2">
        <v>3124160</v>
      </c>
      <c r="B2387" s="2" t="s">
        <v>1221</v>
      </c>
      <c r="C2387" s="2" t="s">
        <v>1703</v>
      </c>
      <c r="D2387" s="2" t="s">
        <v>1086</v>
      </c>
    </row>
    <row r="2388" spans="1:4" ht="13.5">
      <c r="A2388" s="1">
        <v>3124235</v>
      </c>
      <c r="B2388" s="1" t="s">
        <v>1221</v>
      </c>
      <c r="C2388" s="1" t="s">
        <v>628</v>
      </c>
      <c r="D2388" s="1" t="s">
        <v>629</v>
      </c>
    </row>
    <row r="2389" spans="1:4" ht="13.5">
      <c r="A2389" s="2">
        <v>3124826</v>
      </c>
      <c r="B2389" s="2" t="s">
        <v>1221</v>
      </c>
      <c r="C2389" s="2" t="s">
        <v>2056</v>
      </c>
      <c r="D2389" s="2" t="s">
        <v>7710</v>
      </c>
    </row>
    <row r="2390" spans="1:4" ht="13.5">
      <c r="A2390" s="1">
        <v>3124839</v>
      </c>
      <c r="B2390" s="1" t="s">
        <v>1221</v>
      </c>
      <c r="C2390" s="1" t="s">
        <v>3893</v>
      </c>
      <c r="D2390" s="1" t="s">
        <v>7733</v>
      </c>
    </row>
    <row r="2391" spans="1:4" ht="13.5">
      <c r="A2391" s="2">
        <v>3124981</v>
      </c>
      <c r="B2391" s="2" t="s">
        <v>1221</v>
      </c>
      <c r="C2391" s="2" t="s">
        <v>1226</v>
      </c>
      <c r="D2391" s="2" t="s">
        <v>1604</v>
      </c>
    </row>
    <row r="2392" spans="1:4" ht="13.5">
      <c r="A2392" s="1">
        <v>3211238</v>
      </c>
      <c r="B2392" s="1" t="s">
        <v>1221</v>
      </c>
      <c r="C2392" s="1" t="s">
        <v>2066</v>
      </c>
      <c r="D2392" s="1" t="s">
        <v>3802</v>
      </c>
    </row>
    <row r="2393" spans="1:4" ht="13.5">
      <c r="A2393" s="2">
        <v>3211483</v>
      </c>
      <c r="B2393" s="2" t="s">
        <v>1221</v>
      </c>
      <c r="C2393" s="2" t="s">
        <v>4524</v>
      </c>
      <c r="D2393" s="2" t="s">
        <v>2934</v>
      </c>
    </row>
    <row r="2394" spans="1:4" ht="13.5">
      <c r="A2394" s="1">
        <v>3211518</v>
      </c>
      <c r="B2394" s="1" t="s">
        <v>1221</v>
      </c>
      <c r="C2394" s="1" t="s">
        <v>5307</v>
      </c>
      <c r="D2394" s="1" t="s">
        <v>4065</v>
      </c>
    </row>
    <row r="2395" spans="1:4" ht="13.5">
      <c r="A2395" s="2">
        <v>3211682</v>
      </c>
      <c r="B2395" s="2" t="s">
        <v>1221</v>
      </c>
      <c r="C2395" s="2" t="s">
        <v>4801</v>
      </c>
      <c r="D2395" s="2" t="s">
        <v>2934</v>
      </c>
    </row>
    <row r="2396" spans="1:4" ht="13.5">
      <c r="A2396" s="1">
        <v>3212382</v>
      </c>
      <c r="B2396" s="1" t="s">
        <v>1221</v>
      </c>
      <c r="C2396" s="1" t="s">
        <v>4698</v>
      </c>
      <c r="D2396" s="1" t="s">
        <v>7617</v>
      </c>
    </row>
    <row r="2397" spans="1:4" ht="13.5">
      <c r="A2397" s="2">
        <v>3309764</v>
      </c>
      <c r="B2397" s="2" t="s">
        <v>1221</v>
      </c>
      <c r="C2397" s="2" t="s">
        <v>1227</v>
      </c>
      <c r="D2397" s="2" t="s">
        <v>7225</v>
      </c>
    </row>
    <row r="2398" spans="1:4" ht="13.5">
      <c r="A2398" s="1">
        <v>3311222</v>
      </c>
      <c r="B2398" s="1" t="s">
        <v>1221</v>
      </c>
      <c r="C2398" s="1" t="s">
        <v>1228</v>
      </c>
      <c r="D2398" s="1" t="s">
        <v>7225</v>
      </c>
    </row>
    <row r="2399" spans="1:4" ht="13.5">
      <c r="A2399" s="2">
        <v>3311440</v>
      </c>
      <c r="B2399" s="2" t="s">
        <v>1221</v>
      </c>
      <c r="C2399" s="2" t="s">
        <v>375</v>
      </c>
      <c r="D2399" s="2" t="s">
        <v>298</v>
      </c>
    </row>
    <row r="2400" spans="1:4" ht="13.5">
      <c r="A2400" s="1">
        <v>3311663</v>
      </c>
      <c r="B2400" s="1" t="s">
        <v>1221</v>
      </c>
      <c r="C2400" s="1" t="s">
        <v>4780</v>
      </c>
      <c r="D2400" s="1" t="s">
        <v>2562</v>
      </c>
    </row>
    <row r="2401" spans="1:4" ht="13.5">
      <c r="A2401" s="2">
        <v>3311805</v>
      </c>
      <c r="B2401" s="2" t="s">
        <v>1221</v>
      </c>
      <c r="C2401" s="2" t="s">
        <v>4540</v>
      </c>
      <c r="D2401" s="2" t="s">
        <v>722</v>
      </c>
    </row>
    <row r="2402" spans="1:4" ht="13.5">
      <c r="A2402" s="1">
        <v>3311876</v>
      </c>
      <c r="B2402" s="1" t="s">
        <v>1221</v>
      </c>
      <c r="C2402" s="1" t="s">
        <v>5312</v>
      </c>
      <c r="D2402" s="1" t="s">
        <v>5498</v>
      </c>
    </row>
    <row r="2403" spans="1:4" ht="13.5">
      <c r="A2403" s="2">
        <v>3312033</v>
      </c>
      <c r="B2403" s="2" t="s">
        <v>1221</v>
      </c>
      <c r="C2403" s="2" t="s">
        <v>1533</v>
      </c>
      <c r="D2403" s="2" t="s">
        <v>3906</v>
      </c>
    </row>
    <row r="2404" spans="1:4" ht="13.5">
      <c r="A2404" s="1">
        <v>3312137</v>
      </c>
      <c r="B2404" s="1" t="s">
        <v>1221</v>
      </c>
      <c r="C2404" s="1" t="s">
        <v>1656</v>
      </c>
      <c r="D2404" s="1" t="s">
        <v>3906</v>
      </c>
    </row>
    <row r="2405" spans="1:4" ht="13.5">
      <c r="A2405" s="2">
        <v>3312337</v>
      </c>
      <c r="B2405" s="2" t="s">
        <v>1221</v>
      </c>
      <c r="C2405" s="2" t="s">
        <v>4619</v>
      </c>
      <c r="D2405" s="2" t="s">
        <v>2562</v>
      </c>
    </row>
    <row r="2406" spans="1:4" ht="13.5">
      <c r="A2406" s="1">
        <v>3312347</v>
      </c>
      <c r="B2406" s="1" t="s">
        <v>1221</v>
      </c>
      <c r="C2406" s="1" t="s">
        <v>1853</v>
      </c>
      <c r="D2406" s="1" t="s">
        <v>320</v>
      </c>
    </row>
    <row r="2407" spans="1:4" ht="13.5">
      <c r="A2407" s="2">
        <v>3312404</v>
      </c>
      <c r="B2407" s="2" t="s">
        <v>1221</v>
      </c>
      <c r="C2407" s="2" t="s">
        <v>1832</v>
      </c>
      <c r="D2407" s="2" t="s">
        <v>5498</v>
      </c>
    </row>
    <row r="2408" spans="1:4" ht="13.5">
      <c r="A2408" s="1">
        <v>3414924</v>
      </c>
      <c r="B2408" s="1" t="s">
        <v>1221</v>
      </c>
      <c r="C2408" s="1" t="s">
        <v>1595</v>
      </c>
      <c r="D2408" s="1" t="s">
        <v>2052</v>
      </c>
    </row>
    <row r="2409" spans="1:4" ht="13.5">
      <c r="A2409" s="2">
        <v>3415474</v>
      </c>
      <c r="B2409" s="2" t="s">
        <v>1221</v>
      </c>
      <c r="C2409" s="2" t="s">
        <v>7308</v>
      </c>
      <c r="D2409" s="2" t="s">
        <v>2058</v>
      </c>
    </row>
    <row r="2410" spans="1:4" ht="13.5">
      <c r="A2410" s="1">
        <v>3415588</v>
      </c>
      <c r="B2410" s="1" t="s">
        <v>1221</v>
      </c>
      <c r="C2410" s="1" t="s">
        <v>1645</v>
      </c>
      <c r="D2410" s="1" t="s">
        <v>3818</v>
      </c>
    </row>
    <row r="2411" spans="1:4" ht="13.5">
      <c r="A2411" s="2">
        <v>3416002</v>
      </c>
      <c r="B2411" s="2" t="s">
        <v>1221</v>
      </c>
      <c r="C2411" s="2" t="s">
        <v>7138</v>
      </c>
      <c r="D2411" s="2" t="s">
        <v>3912</v>
      </c>
    </row>
    <row r="2412" spans="1:4" ht="13.5">
      <c r="A2412" s="1">
        <v>3416169</v>
      </c>
      <c r="B2412" s="1" t="s">
        <v>1221</v>
      </c>
      <c r="C2412" s="1" t="s">
        <v>2860</v>
      </c>
      <c r="D2412" s="1" t="s">
        <v>2806</v>
      </c>
    </row>
    <row r="2413" spans="1:4" ht="13.5">
      <c r="A2413" s="2">
        <v>3416481</v>
      </c>
      <c r="B2413" s="2" t="s">
        <v>1221</v>
      </c>
      <c r="C2413" s="2" t="s">
        <v>3074</v>
      </c>
      <c r="D2413" s="2" t="s">
        <v>687</v>
      </c>
    </row>
    <row r="2414" spans="1:4" ht="13.5">
      <c r="A2414" s="1">
        <v>3416531</v>
      </c>
      <c r="B2414" s="1" t="s">
        <v>1221</v>
      </c>
      <c r="C2414" s="1" t="s">
        <v>7264</v>
      </c>
      <c r="D2414" s="1" t="s">
        <v>3912</v>
      </c>
    </row>
    <row r="2415" spans="1:4" ht="13.5">
      <c r="A2415" s="2">
        <v>3416675</v>
      </c>
      <c r="B2415" s="2" t="s">
        <v>1221</v>
      </c>
      <c r="C2415" s="2" t="s">
        <v>5539</v>
      </c>
      <c r="D2415" s="2" t="s">
        <v>2806</v>
      </c>
    </row>
    <row r="2416" spans="1:4" ht="13.5">
      <c r="A2416" s="1">
        <v>3416715</v>
      </c>
      <c r="B2416" s="1" t="s">
        <v>1221</v>
      </c>
      <c r="C2416" s="1" t="s">
        <v>544</v>
      </c>
      <c r="D2416" s="1" t="s">
        <v>2806</v>
      </c>
    </row>
    <row r="2417" spans="1:4" ht="13.5">
      <c r="A2417" s="2">
        <v>3118228</v>
      </c>
      <c r="B2417" s="2" t="s">
        <v>1221</v>
      </c>
      <c r="C2417" s="2" t="s">
        <v>4673</v>
      </c>
      <c r="D2417" s="2" t="s">
        <v>1086</v>
      </c>
    </row>
    <row r="2418" spans="1:4" ht="13.5">
      <c r="A2418" s="1">
        <v>3504752</v>
      </c>
      <c r="B2418" s="1" t="s">
        <v>1229</v>
      </c>
      <c r="C2418" s="1" t="s">
        <v>5477</v>
      </c>
      <c r="D2418" s="1" t="s">
        <v>6454</v>
      </c>
    </row>
    <row r="2419" spans="1:4" ht="13.5">
      <c r="A2419" s="2">
        <v>3505066</v>
      </c>
      <c r="B2419" s="2" t="s">
        <v>1229</v>
      </c>
      <c r="C2419" s="2" t="s">
        <v>4618</v>
      </c>
      <c r="D2419" s="2" t="s">
        <v>6454</v>
      </c>
    </row>
    <row r="2420" spans="1:4" ht="13.5">
      <c r="A2420" s="1">
        <v>3505249</v>
      </c>
      <c r="B2420" s="1" t="s">
        <v>1229</v>
      </c>
      <c r="C2420" s="1" t="s">
        <v>1038</v>
      </c>
      <c r="D2420" s="1" t="s">
        <v>3105</v>
      </c>
    </row>
    <row r="2421" spans="1:4" ht="13.5">
      <c r="A2421" s="2">
        <v>3505261</v>
      </c>
      <c r="B2421" s="2" t="s">
        <v>1229</v>
      </c>
      <c r="C2421" s="2" t="s">
        <v>1492</v>
      </c>
      <c r="D2421" s="2" t="s">
        <v>3105</v>
      </c>
    </row>
    <row r="2422" spans="1:4" ht="13.5">
      <c r="A2422" s="1">
        <v>3504556</v>
      </c>
      <c r="B2422" s="1" t="s">
        <v>1229</v>
      </c>
      <c r="C2422" s="1" t="s">
        <v>7294</v>
      </c>
      <c r="D2422" s="1" t="s">
        <v>4035</v>
      </c>
    </row>
    <row r="2423" spans="1:4" ht="13.5">
      <c r="A2423" s="2">
        <v>3504838</v>
      </c>
      <c r="B2423" s="2" t="s">
        <v>1229</v>
      </c>
      <c r="C2423" s="2" t="s">
        <v>7157</v>
      </c>
      <c r="D2423" s="2" t="s">
        <v>2735</v>
      </c>
    </row>
    <row r="2424" spans="1:4" ht="13.5">
      <c r="A2424" s="1">
        <v>3123323</v>
      </c>
      <c r="B2424" s="1" t="s">
        <v>1229</v>
      </c>
      <c r="C2424" s="1" t="s">
        <v>5314</v>
      </c>
      <c r="D2424" s="1" t="s">
        <v>5453</v>
      </c>
    </row>
    <row r="2425" spans="1:4" ht="13.5">
      <c r="A2425" s="2">
        <v>3123339</v>
      </c>
      <c r="B2425" s="2" t="s">
        <v>1229</v>
      </c>
      <c r="C2425" s="2" t="s">
        <v>5051</v>
      </c>
      <c r="D2425" s="2" t="s">
        <v>7679</v>
      </c>
    </row>
    <row r="2426" spans="1:4" ht="13.5">
      <c r="A2426" s="1">
        <v>3311861</v>
      </c>
      <c r="B2426" s="1" t="s">
        <v>1229</v>
      </c>
      <c r="C2426" s="1" t="s">
        <v>7421</v>
      </c>
      <c r="D2426" s="1" t="s">
        <v>7580</v>
      </c>
    </row>
    <row r="2427" spans="1:4" ht="13.5">
      <c r="A2427" s="2">
        <v>3312075</v>
      </c>
      <c r="B2427" s="2" t="s">
        <v>1229</v>
      </c>
      <c r="C2427" s="2" t="s">
        <v>7419</v>
      </c>
      <c r="D2427" s="2" t="s">
        <v>7580</v>
      </c>
    </row>
    <row r="2428" spans="1:4" ht="13.5">
      <c r="A2428" s="1">
        <v>3504497</v>
      </c>
      <c r="B2428" s="1" t="s">
        <v>1229</v>
      </c>
      <c r="C2428" s="1" t="s">
        <v>4387</v>
      </c>
      <c r="D2428" s="1" t="s">
        <v>2735</v>
      </c>
    </row>
    <row r="2429" spans="1:4" ht="13.5">
      <c r="A2429" s="2">
        <v>3504517</v>
      </c>
      <c r="B2429" s="2" t="s">
        <v>1229</v>
      </c>
      <c r="C2429" s="2" t="s">
        <v>3059</v>
      </c>
      <c r="D2429" s="2" t="s">
        <v>3117</v>
      </c>
    </row>
    <row r="2430" spans="1:4" ht="13.5">
      <c r="A2430" s="1">
        <v>3211402</v>
      </c>
      <c r="B2430" s="1" t="s">
        <v>1230</v>
      </c>
      <c r="C2430" s="1" t="s">
        <v>4452</v>
      </c>
      <c r="D2430" s="1" t="s">
        <v>2593</v>
      </c>
    </row>
    <row r="2431" spans="1:4" ht="13.5">
      <c r="A2431" s="2">
        <v>3212385</v>
      </c>
      <c r="B2431" s="2" t="s">
        <v>1230</v>
      </c>
      <c r="C2431" s="2" t="s">
        <v>1710</v>
      </c>
      <c r="D2431" s="2" t="s">
        <v>2593</v>
      </c>
    </row>
    <row r="2432" spans="1:4" ht="13.5">
      <c r="A2432" s="1">
        <v>3123653</v>
      </c>
      <c r="B2432" s="1" t="s">
        <v>1231</v>
      </c>
      <c r="C2432" s="1" t="s">
        <v>5309</v>
      </c>
      <c r="D2432" s="1" t="s">
        <v>4054</v>
      </c>
    </row>
    <row r="2433" spans="1:4" ht="13.5">
      <c r="A2433" s="2">
        <v>3702986</v>
      </c>
      <c r="B2433" s="2" t="s">
        <v>1231</v>
      </c>
      <c r="C2433" s="2" t="s">
        <v>7120</v>
      </c>
      <c r="D2433" s="2" t="s">
        <v>2569</v>
      </c>
    </row>
    <row r="2434" spans="1:4" ht="13.5">
      <c r="A2434" s="1">
        <v>3703125</v>
      </c>
      <c r="B2434" s="1" t="s">
        <v>1231</v>
      </c>
      <c r="C2434" s="1" t="s">
        <v>3675</v>
      </c>
      <c r="D2434" s="1" t="s">
        <v>7658</v>
      </c>
    </row>
    <row r="2435" spans="1:4" ht="13.5">
      <c r="A2435" s="2">
        <v>3802738</v>
      </c>
      <c r="B2435" s="2" t="s">
        <v>1231</v>
      </c>
      <c r="C2435" s="2" t="s">
        <v>5239</v>
      </c>
      <c r="D2435" s="2" t="s">
        <v>4057</v>
      </c>
    </row>
    <row r="2436" spans="1:4" ht="13.5">
      <c r="A2436" s="1">
        <v>3802855</v>
      </c>
      <c r="B2436" s="1" t="s">
        <v>1231</v>
      </c>
      <c r="C2436" s="1" t="s">
        <v>6638</v>
      </c>
      <c r="D2436" s="1" t="s">
        <v>4057</v>
      </c>
    </row>
    <row r="2437" spans="1:4" ht="13.5">
      <c r="A2437" s="2">
        <v>3603532</v>
      </c>
      <c r="B2437" s="2" t="s">
        <v>1231</v>
      </c>
      <c r="C2437" s="2" t="s">
        <v>4601</v>
      </c>
      <c r="D2437" s="2" t="s">
        <v>5506</v>
      </c>
    </row>
    <row r="2438" spans="1:4" ht="13.5">
      <c r="A2438" s="1">
        <v>3417019</v>
      </c>
      <c r="B2438" s="1" t="s">
        <v>1231</v>
      </c>
      <c r="C2438" s="1" t="s">
        <v>1491</v>
      </c>
      <c r="D2438" s="1" t="s">
        <v>3912</v>
      </c>
    </row>
    <row r="2439" spans="1:4" ht="13.5">
      <c r="A2439" s="2">
        <v>3312366</v>
      </c>
      <c r="B2439" s="2" t="s">
        <v>1231</v>
      </c>
      <c r="C2439" s="2" t="s">
        <v>1928</v>
      </c>
      <c r="D2439" s="2" t="s">
        <v>2562</v>
      </c>
    </row>
    <row r="2440" spans="1:4" ht="13.5">
      <c r="A2440" s="1">
        <v>3312218</v>
      </c>
      <c r="B2440" s="1" t="s">
        <v>1231</v>
      </c>
      <c r="C2440" s="1" t="s">
        <v>3584</v>
      </c>
      <c r="D2440" s="1" t="s">
        <v>2562</v>
      </c>
    </row>
    <row r="2441" spans="1:4" ht="13.5">
      <c r="A2441" s="2">
        <v>3312175</v>
      </c>
      <c r="B2441" s="2" t="s">
        <v>1231</v>
      </c>
      <c r="C2441" s="2" t="s">
        <v>4770</v>
      </c>
      <c r="D2441" s="2" t="s">
        <v>2565</v>
      </c>
    </row>
    <row r="2442" spans="1:4" ht="13.5">
      <c r="A2442" s="1">
        <v>3123925</v>
      </c>
      <c r="B2442" s="1" t="s">
        <v>1231</v>
      </c>
      <c r="C2442" s="1" t="s">
        <v>2023</v>
      </c>
      <c r="D2442" s="1" t="s">
        <v>545</v>
      </c>
    </row>
    <row r="2443" spans="1:4" ht="13.5">
      <c r="A2443" s="2">
        <v>3603683</v>
      </c>
      <c r="B2443" s="2" t="s">
        <v>1231</v>
      </c>
      <c r="C2443" s="2" t="s">
        <v>4763</v>
      </c>
      <c r="D2443" s="2" t="s">
        <v>5506</v>
      </c>
    </row>
    <row r="2444" spans="1:4" ht="13.5">
      <c r="A2444" s="1">
        <v>3121199</v>
      </c>
      <c r="B2444" s="1" t="s">
        <v>1231</v>
      </c>
      <c r="C2444" s="1" t="s">
        <v>5476</v>
      </c>
      <c r="D2444" s="1" t="s">
        <v>5711</v>
      </c>
    </row>
    <row r="2445" spans="1:4" ht="13.5">
      <c r="A2445" s="2">
        <v>3123987</v>
      </c>
      <c r="B2445" s="2" t="s">
        <v>1232</v>
      </c>
      <c r="C2445" s="2" t="s">
        <v>221</v>
      </c>
      <c r="D2445" s="2" t="s">
        <v>7679</v>
      </c>
    </row>
    <row r="2446" spans="1:4" ht="13.5">
      <c r="A2446" s="1">
        <v>3124797</v>
      </c>
      <c r="B2446" s="1" t="s">
        <v>1232</v>
      </c>
      <c r="C2446" s="1" t="s">
        <v>1879</v>
      </c>
      <c r="D2446" s="1" t="s">
        <v>1575</v>
      </c>
    </row>
    <row r="2447" spans="1:4" ht="13.5">
      <c r="A2447" s="2">
        <v>3124341</v>
      </c>
      <c r="B2447" s="2" t="s">
        <v>1232</v>
      </c>
      <c r="C2447" s="2" t="s">
        <v>2351</v>
      </c>
      <c r="D2447" s="2" t="s">
        <v>4054</v>
      </c>
    </row>
    <row r="2448" spans="1:4" ht="13.5">
      <c r="A2448" s="1">
        <v>3124217</v>
      </c>
      <c r="B2448" s="1" t="s">
        <v>1232</v>
      </c>
      <c r="C2448" s="1" t="s">
        <v>1488</v>
      </c>
      <c r="D2448" s="1" t="s">
        <v>4054</v>
      </c>
    </row>
    <row r="2449" spans="1:4" ht="13.5">
      <c r="A2449" s="2">
        <v>3123391</v>
      </c>
      <c r="B2449" s="2" t="s">
        <v>1232</v>
      </c>
      <c r="C2449" s="2" t="s">
        <v>6504</v>
      </c>
      <c r="D2449" s="2" t="s">
        <v>1575</v>
      </c>
    </row>
    <row r="2450" spans="1:4" ht="13.5">
      <c r="A2450" s="1">
        <v>3802671</v>
      </c>
      <c r="B2450" s="1" t="s">
        <v>1232</v>
      </c>
      <c r="C2450" s="1" t="s">
        <v>4626</v>
      </c>
      <c r="D2450" s="1" t="s">
        <v>4086</v>
      </c>
    </row>
    <row r="2451" spans="1:4" ht="13.5">
      <c r="A2451" s="2">
        <v>3802579</v>
      </c>
      <c r="B2451" s="2" t="s">
        <v>1232</v>
      </c>
      <c r="C2451" s="2" t="s">
        <v>5464</v>
      </c>
      <c r="D2451" s="2" t="s">
        <v>4086</v>
      </c>
    </row>
    <row r="2452" spans="1:4" ht="13.5">
      <c r="A2452" s="1">
        <v>3416809</v>
      </c>
      <c r="B2452" s="1" t="s">
        <v>1232</v>
      </c>
      <c r="C2452" s="1" t="s">
        <v>2016</v>
      </c>
      <c r="D2452" s="1" t="s">
        <v>769</v>
      </c>
    </row>
    <row r="2453" spans="1:4" ht="13.5">
      <c r="A2453" s="2">
        <v>3416056</v>
      </c>
      <c r="B2453" s="2" t="s">
        <v>1232</v>
      </c>
      <c r="C2453" s="2" t="s">
        <v>1539</v>
      </c>
      <c r="D2453" s="2" t="s">
        <v>769</v>
      </c>
    </row>
    <row r="2454" spans="1:4" ht="13.5">
      <c r="A2454" s="1">
        <v>3311941</v>
      </c>
      <c r="B2454" s="1" t="s">
        <v>1232</v>
      </c>
      <c r="C2454" s="1" t="s">
        <v>7590</v>
      </c>
      <c r="D2454" s="1" t="s">
        <v>296</v>
      </c>
    </row>
    <row r="2455" spans="1:4" ht="13.5">
      <c r="A2455" s="2">
        <v>3311042</v>
      </c>
      <c r="B2455" s="2" t="s">
        <v>1232</v>
      </c>
      <c r="C2455" s="2" t="s">
        <v>3878</v>
      </c>
      <c r="D2455" s="2" t="s">
        <v>4539</v>
      </c>
    </row>
    <row r="2456" spans="1:4" ht="13.5">
      <c r="A2456" s="1">
        <v>3417036</v>
      </c>
      <c r="B2456" s="1" t="s">
        <v>1233</v>
      </c>
      <c r="C2456" s="1" t="s">
        <v>2360</v>
      </c>
      <c r="D2456" s="1" t="s">
        <v>3912</v>
      </c>
    </row>
    <row r="2457" spans="1:4" ht="13.5">
      <c r="A2457" s="2">
        <v>3417033</v>
      </c>
      <c r="B2457" s="2" t="s">
        <v>1233</v>
      </c>
      <c r="C2457" s="2" t="s">
        <v>1514</v>
      </c>
      <c r="D2457" s="2" t="s">
        <v>3912</v>
      </c>
    </row>
    <row r="2458" spans="1:4" ht="13.5">
      <c r="A2458" s="1">
        <v>3124415</v>
      </c>
      <c r="B2458" s="1" t="s">
        <v>1233</v>
      </c>
      <c r="C2458" s="1" t="s">
        <v>2890</v>
      </c>
      <c r="D2458" s="1" t="s">
        <v>5447</v>
      </c>
    </row>
    <row r="2459" spans="1:4" ht="13.5">
      <c r="A2459" s="2">
        <v>3417041</v>
      </c>
      <c r="B2459" s="2" t="s">
        <v>1233</v>
      </c>
      <c r="C2459" s="2" t="s">
        <v>2358</v>
      </c>
      <c r="D2459" s="2" t="s">
        <v>3912</v>
      </c>
    </row>
    <row r="2460" spans="1:4" ht="13.5">
      <c r="A2460" s="1">
        <v>3504931</v>
      </c>
      <c r="B2460" s="1" t="s">
        <v>4209</v>
      </c>
      <c r="C2460" s="1" t="s">
        <v>3901</v>
      </c>
      <c r="D2460" s="1" t="s">
        <v>4722</v>
      </c>
    </row>
    <row r="2461" spans="1:4" ht="13.5">
      <c r="A2461" s="2">
        <v>3504932</v>
      </c>
      <c r="B2461" s="2" t="s">
        <v>4209</v>
      </c>
      <c r="C2461" s="2" t="s">
        <v>689</v>
      </c>
      <c r="D2461" s="2" t="s">
        <v>4722</v>
      </c>
    </row>
    <row r="2462" spans="1:4" ht="13.5">
      <c r="A2462" s="1">
        <v>3504993</v>
      </c>
      <c r="B2462" s="1" t="s">
        <v>4209</v>
      </c>
      <c r="C2462" s="1" t="s">
        <v>1630</v>
      </c>
      <c r="D2462" s="1" t="s">
        <v>777</v>
      </c>
    </row>
    <row r="2463" spans="1:4" ht="13.5">
      <c r="A2463" s="2">
        <v>3505006</v>
      </c>
      <c r="B2463" s="2" t="s">
        <v>4209</v>
      </c>
      <c r="C2463" s="2" t="s">
        <v>6524</v>
      </c>
      <c r="D2463" s="2" t="s">
        <v>4593</v>
      </c>
    </row>
    <row r="2464" spans="1:4" ht="13.5">
      <c r="A2464" s="1">
        <v>3505038</v>
      </c>
      <c r="B2464" s="1" t="s">
        <v>4209</v>
      </c>
      <c r="C2464" s="1" t="s">
        <v>7440</v>
      </c>
      <c r="D2464" s="1" t="s">
        <v>2849</v>
      </c>
    </row>
    <row r="2465" spans="1:4" ht="13.5">
      <c r="A2465" s="2">
        <v>3505060</v>
      </c>
      <c r="B2465" s="2" t="s">
        <v>4209</v>
      </c>
      <c r="C2465" s="2" t="s">
        <v>5538</v>
      </c>
      <c r="D2465" s="2" t="s">
        <v>5456</v>
      </c>
    </row>
    <row r="2466" spans="1:4" ht="13.5">
      <c r="A2466" s="1">
        <v>3505090</v>
      </c>
      <c r="B2466" s="1" t="s">
        <v>4209</v>
      </c>
      <c r="C2466" s="1" t="s">
        <v>4617</v>
      </c>
      <c r="D2466" s="1" t="s">
        <v>6454</v>
      </c>
    </row>
    <row r="2467" spans="1:4" ht="13.5">
      <c r="A2467" s="2">
        <v>3505111</v>
      </c>
      <c r="B2467" s="2" t="s">
        <v>4209</v>
      </c>
      <c r="C2467" s="2" t="s">
        <v>827</v>
      </c>
      <c r="D2467" s="2" t="s">
        <v>1070</v>
      </c>
    </row>
    <row r="2468" spans="1:4" ht="13.5">
      <c r="A2468" s="1">
        <v>3505112</v>
      </c>
      <c r="B2468" s="1" t="s">
        <v>4209</v>
      </c>
      <c r="C2468" s="1" t="s">
        <v>1626</v>
      </c>
      <c r="D2468" s="1" t="s">
        <v>1070</v>
      </c>
    </row>
    <row r="2469" spans="1:4" ht="13.5">
      <c r="A2469" s="2">
        <v>3505119</v>
      </c>
      <c r="B2469" s="2" t="s">
        <v>4209</v>
      </c>
      <c r="C2469" s="2" t="s">
        <v>1561</v>
      </c>
      <c r="D2469" s="2" t="s">
        <v>6696</v>
      </c>
    </row>
    <row r="2470" spans="1:4" ht="13.5">
      <c r="A2470" s="1">
        <v>3505120</v>
      </c>
      <c r="B2470" s="1" t="s">
        <v>4209</v>
      </c>
      <c r="C2470" s="1" t="s">
        <v>1558</v>
      </c>
      <c r="D2470" s="1" t="s">
        <v>6696</v>
      </c>
    </row>
    <row r="2471" spans="1:4" ht="13.5">
      <c r="A2471" s="2">
        <v>3505152</v>
      </c>
      <c r="B2471" s="2" t="s">
        <v>4209</v>
      </c>
      <c r="C2471" s="2" t="s">
        <v>1546</v>
      </c>
      <c r="D2471" s="2" t="s">
        <v>4722</v>
      </c>
    </row>
    <row r="2472" spans="1:4" ht="13.5">
      <c r="A2472" s="1">
        <v>3505186</v>
      </c>
      <c r="B2472" s="1" t="s">
        <v>4209</v>
      </c>
      <c r="C2472" s="1" t="s">
        <v>1543</v>
      </c>
      <c r="D2472" s="1" t="s">
        <v>1070</v>
      </c>
    </row>
    <row r="2473" spans="1:4" ht="13.5">
      <c r="A2473" s="2">
        <v>3505206</v>
      </c>
      <c r="B2473" s="2" t="s">
        <v>4209</v>
      </c>
      <c r="C2473" s="2" t="s">
        <v>1455</v>
      </c>
      <c r="D2473" s="2" t="s">
        <v>1982</v>
      </c>
    </row>
    <row r="2474" spans="1:4" ht="13.5">
      <c r="A2474" s="1">
        <v>3505217</v>
      </c>
      <c r="B2474" s="1" t="s">
        <v>4209</v>
      </c>
      <c r="C2474" s="1" t="s">
        <v>233</v>
      </c>
      <c r="D2474" s="1" t="s">
        <v>3899</v>
      </c>
    </row>
    <row r="2475" spans="1:4" ht="13.5">
      <c r="A2475" s="2">
        <v>3505219</v>
      </c>
      <c r="B2475" s="2" t="s">
        <v>4209</v>
      </c>
      <c r="C2475" s="2" t="s">
        <v>1544</v>
      </c>
      <c r="D2475" s="2" t="s">
        <v>3899</v>
      </c>
    </row>
    <row r="2476" spans="1:4" ht="13.5">
      <c r="A2476" s="1">
        <v>3505221</v>
      </c>
      <c r="B2476" s="1" t="s">
        <v>4209</v>
      </c>
      <c r="C2476" s="1" t="s">
        <v>1737</v>
      </c>
      <c r="D2476" s="1" t="s">
        <v>3899</v>
      </c>
    </row>
    <row r="2477" spans="1:4" ht="13.5">
      <c r="A2477" s="2">
        <v>3505229</v>
      </c>
      <c r="B2477" s="2" t="s">
        <v>4209</v>
      </c>
      <c r="C2477" s="2" t="s">
        <v>1874</v>
      </c>
      <c r="D2477" s="2" t="s">
        <v>2849</v>
      </c>
    </row>
    <row r="2478" spans="1:4" ht="13.5">
      <c r="A2478" s="1">
        <v>3505250</v>
      </c>
      <c r="B2478" s="1" t="s">
        <v>4209</v>
      </c>
      <c r="C2478" s="1" t="s">
        <v>1437</v>
      </c>
      <c r="D2478" s="1" t="s">
        <v>3105</v>
      </c>
    </row>
    <row r="2479" spans="1:4" ht="13.5">
      <c r="A2479" s="2">
        <v>3505269</v>
      </c>
      <c r="B2479" s="2" t="s">
        <v>4209</v>
      </c>
      <c r="C2479" s="2" t="s">
        <v>4698</v>
      </c>
      <c r="D2479" s="2" t="s">
        <v>2068</v>
      </c>
    </row>
    <row r="2480" spans="1:4" ht="13.5">
      <c r="A2480" s="1">
        <v>3505295</v>
      </c>
      <c r="B2480" s="1" t="s">
        <v>4209</v>
      </c>
      <c r="C2480" s="1" t="s">
        <v>1693</v>
      </c>
      <c r="D2480" s="1" t="s">
        <v>777</v>
      </c>
    </row>
    <row r="2481" spans="1:4" ht="13.5">
      <c r="A2481" s="2">
        <v>3505357</v>
      </c>
      <c r="B2481" s="2" t="s">
        <v>4209</v>
      </c>
      <c r="C2481" s="2" t="s">
        <v>1922</v>
      </c>
      <c r="D2481" s="2" t="s">
        <v>2992</v>
      </c>
    </row>
    <row r="2482" spans="1:4" ht="13.5">
      <c r="A2482" s="1">
        <v>3505358</v>
      </c>
      <c r="B2482" s="1" t="s">
        <v>4209</v>
      </c>
      <c r="C2482" s="1" t="s">
        <v>18</v>
      </c>
      <c r="D2482" s="1" t="s">
        <v>2992</v>
      </c>
    </row>
    <row r="2483" spans="1:4" ht="13.5">
      <c r="A2483" s="2">
        <v>3505373</v>
      </c>
      <c r="B2483" s="2" t="s">
        <v>4209</v>
      </c>
      <c r="C2483" s="2" t="s">
        <v>1234</v>
      </c>
      <c r="D2483" s="2" t="s">
        <v>4593</v>
      </c>
    </row>
    <row r="2484" spans="1:4" ht="13.5">
      <c r="A2484" s="1">
        <v>3602301</v>
      </c>
      <c r="B2484" s="1" t="s">
        <v>4209</v>
      </c>
      <c r="C2484" s="1" t="s">
        <v>518</v>
      </c>
      <c r="D2484" s="1" t="s">
        <v>4597</v>
      </c>
    </row>
    <row r="2485" spans="1:4" ht="13.5">
      <c r="A2485" s="2">
        <v>3602721</v>
      </c>
      <c r="B2485" s="2" t="s">
        <v>4209</v>
      </c>
      <c r="C2485" s="2" t="s">
        <v>1646</v>
      </c>
      <c r="D2485" s="2" t="s">
        <v>4597</v>
      </c>
    </row>
    <row r="2486" spans="1:4" ht="13.5">
      <c r="A2486" s="1">
        <v>3603128</v>
      </c>
      <c r="B2486" s="1" t="s">
        <v>4209</v>
      </c>
      <c r="C2486" s="1" t="s">
        <v>1654</v>
      </c>
      <c r="D2486" s="1" t="s">
        <v>4506</v>
      </c>
    </row>
    <row r="2487" spans="1:4" ht="13.5">
      <c r="A2487" s="2">
        <v>3603492</v>
      </c>
      <c r="B2487" s="2" t="s">
        <v>4209</v>
      </c>
      <c r="C2487" s="2" t="s">
        <v>562</v>
      </c>
      <c r="D2487" s="2" t="s">
        <v>6689</v>
      </c>
    </row>
    <row r="2488" spans="1:4" ht="13.5">
      <c r="A2488" s="1">
        <v>3603598</v>
      </c>
      <c r="B2488" s="1" t="s">
        <v>4209</v>
      </c>
      <c r="C2488" s="1" t="s">
        <v>1235</v>
      </c>
      <c r="D2488" s="1" t="s">
        <v>4506</v>
      </c>
    </row>
    <row r="2489" spans="1:4" ht="13.5">
      <c r="A2489" s="2">
        <v>3603607</v>
      </c>
      <c r="B2489" s="2" t="s">
        <v>4209</v>
      </c>
      <c r="C2489" s="2" t="s">
        <v>1236</v>
      </c>
      <c r="D2489" s="2" t="s">
        <v>6935</v>
      </c>
    </row>
    <row r="2490" spans="1:4" ht="13.5">
      <c r="A2490" s="1">
        <v>3603608</v>
      </c>
      <c r="B2490" s="1" t="s">
        <v>4209</v>
      </c>
      <c r="C2490" s="1" t="s">
        <v>7134</v>
      </c>
      <c r="D2490" s="1" t="s">
        <v>6935</v>
      </c>
    </row>
    <row r="2491" spans="1:4" ht="13.5">
      <c r="A2491" s="2">
        <v>3603609</v>
      </c>
      <c r="B2491" s="2" t="s">
        <v>4209</v>
      </c>
      <c r="C2491" s="2" t="s">
        <v>4454</v>
      </c>
      <c r="D2491" s="2" t="s">
        <v>6935</v>
      </c>
    </row>
    <row r="2492" spans="1:4" ht="13.5">
      <c r="A2492" s="1">
        <v>3603650</v>
      </c>
      <c r="B2492" s="1" t="s">
        <v>4209</v>
      </c>
      <c r="C2492" s="1" t="s">
        <v>2044</v>
      </c>
      <c r="D2492" s="1" t="s">
        <v>4400</v>
      </c>
    </row>
    <row r="2493" spans="1:4" ht="13.5">
      <c r="A2493" s="2">
        <v>3603732</v>
      </c>
      <c r="B2493" s="2" t="s">
        <v>4209</v>
      </c>
      <c r="C2493" s="2" t="s">
        <v>6525</v>
      </c>
      <c r="D2493" s="2" t="s">
        <v>4507</v>
      </c>
    </row>
    <row r="2494" spans="1:4" ht="13.5">
      <c r="A2494" s="1">
        <v>3603754</v>
      </c>
      <c r="B2494" s="1" t="s">
        <v>4209</v>
      </c>
      <c r="C2494" s="1" t="s">
        <v>2021</v>
      </c>
      <c r="D2494" s="1" t="s">
        <v>6689</v>
      </c>
    </row>
    <row r="2495" spans="1:4" ht="13.5">
      <c r="A2495" s="2">
        <v>3603799</v>
      </c>
      <c r="B2495" s="2" t="s">
        <v>4209</v>
      </c>
      <c r="C2495" s="2" t="s">
        <v>831</v>
      </c>
      <c r="D2495" s="2" t="s">
        <v>4772</v>
      </c>
    </row>
    <row r="2496" spans="1:4" ht="13.5">
      <c r="A2496" s="1">
        <v>3603802</v>
      </c>
      <c r="B2496" s="1" t="s">
        <v>4209</v>
      </c>
      <c r="C2496" s="1" t="s">
        <v>1685</v>
      </c>
      <c r="D2496" s="1" t="s">
        <v>4772</v>
      </c>
    </row>
    <row r="2497" spans="1:4" ht="13.5">
      <c r="A2497" s="2">
        <v>3603892</v>
      </c>
      <c r="B2497" s="2" t="s">
        <v>4209</v>
      </c>
      <c r="C2497" s="2" t="s">
        <v>1877</v>
      </c>
      <c r="D2497" s="2" t="s">
        <v>4597</v>
      </c>
    </row>
    <row r="2498" spans="1:4" ht="13.5">
      <c r="A2498" s="1">
        <v>3603901</v>
      </c>
      <c r="B2498" s="1" t="s">
        <v>4209</v>
      </c>
      <c r="C2498" s="1" t="s">
        <v>5434</v>
      </c>
      <c r="D2498" s="1" t="s">
        <v>5501</v>
      </c>
    </row>
    <row r="2499" spans="1:4" ht="13.5">
      <c r="A2499" s="2">
        <v>3603917</v>
      </c>
      <c r="B2499" s="2" t="s">
        <v>4209</v>
      </c>
      <c r="C2499" s="2" t="s">
        <v>526</v>
      </c>
      <c r="D2499" s="2" t="s">
        <v>4597</v>
      </c>
    </row>
    <row r="2500" spans="1:4" ht="13.5">
      <c r="A2500" s="1">
        <v>3603936</v>
      </c>
      <c r="B2500" s="1" t="s">
        <v>4209</v>
      </c>
      <c r="C2500" s="1" t="s">
        <v>1878</v>
      </c>
      <c r="D2500" s="1" t="s">
        <v>4507</v>
      </c>
    </row>
    <row r="2501" spans="1:4" ht="13.5">
      <c r="A2501" s="2">
        <v>3603970</v>
      </c>
      <c r="B2501" s="2" t="s">
        <v>4209</v>
      </c>
      <c r="C2501" s="2" t="s">
        <v>12</v>
      </c>
      <c r="D2501" s="2" t="s">
        <v>1856</v>
      </c>
    </row>
    <row r="2502" spans="1:4" ht="13.5">
      <c r="A2502" s="1">
        <v>3603971</v>
      </c>
      <c r="B2502" s="1" t="s">
        <v>4209</v>
      </c>
      <c r="C2502" s="1" t="s">
        <v>1461</v>
      </c>
      <c r="D2502" s="1" t="s">
        <v>3917</v>
      </c>
    </row>
    <row r="2503" spans="1:4" ht="13.5">
      <c r="A2503" s="2">
        <v>3603972</v>
      </c>
      <c r="B2503" s="2" t="s">
        <v>4209</v>
      </c>
      <c r="C2503" s="2" t="s">
        <v>10</v>
      </c>
      <c r="D2503" s="2" t="s">
        <v>3917</v>
      </c>
    </row>
    <row r="2504" spans="1:4" ht="13.5">
      <c r="A2504" s="1">
        <v>3603973</v>
      </c>
      <c r="B2504" s="1" t="s">
        <v>4209</v>
      </c>
      <c r="C2504" s="1" t="s">
        <v>1306</v>
      </c>
      <c r="D2504" s="1" t="s">
        <v>3917</v>
      </c>
    </row>
    <row r="2505" spans="1:4" ht="13.5">
      <c r="A2505" s="2">
        <v>3603981</v>
      </c>
      <c r="B2505" s="2" t="s">
        <v>4209</v>
      </c>
      <c r="C2505" s="2" t="s">
        <v>1313</v>
      </c>
      <c r="D2505" s="2" t="s">
        <v>3917</v>
      </c>
    </row>
    <row r="2506" spans="1:4" ht="13.5">
      <c r="A2506" s="1">
        <v>3603985</v>
      </c>
      <c r="B2506" s="1" t="s">
        <v>4209</v>
      </c>
      <c r="C2506" s="1" t="s">
        <v>6</v>
      </c>
      <c r="D2506" s="1" t="s">
        <v>1856</v>
      </c>
    </row>
    <row r="2507" spans="1:4" ht="13.5">
      <c r="A2507" s="2">
        <v>3701959</v>
      </c>
      <c r="B2507" s="2" t="s">
        <v>4209</v>
      </c>
      <c r="C2507" s="2" t="s">
        <v>2140</v>
      </c>
      <c r="D2507" s="2" t="s">
        <v>7658</v>
      </c>
    </row>
    <row r="2508" spans="1:4" ht="13.5">
      <c r="A2508" s="1">
        <v>3702403</v>
      </c>
      <c r="B2508" s="1" t="s">
        <v>4209</v>
      </c>
      <c r="C2508" s="1" t="s">
        <v>1991</v>
      </c>
      <c r="D2508" s="1" t="s">
        <v>7658</v>
      </c>
    </row>
    <row r="2509" spans="1:4" ht="13.5">
      <c r="A2509" s="2">
        <v>3702671</v>
      </c>
      <c r="B2509" s="2" t="s">
        <v>4209</v>
      </c>
      <c r="C2509" s="2" t="s">
        <v>6697</v>
      </c>
      <c r="D2509" s="2" t="s">
        <v>6698</v>
      </c>
    </row>
    <row r="2510" spans="1:4" ht="13.5">
      <c r="A2510" s="1">
        <v>3703022</v>
      </c>
      <c r="B2510" s="1" t="s">
        <v>4209</v>
      </c>
      <c r="C2510" s="1" t="s">
        <v>6502</v>
      </c>
      <c r="D2510" s="1" t="s">
        <v>7439</v>
      </c>
    </row>
    <row r="2511" spans="1:4" ht="13.5">
      <c r="A2511" s="2">
        <v>3703053</v>
      </c>
      <c r="B2511" s="2" t="s">
        <v>4209</v>
      </c>
      <c r="C2511" s="2" t="s">
        <v>7461</v>
      </c>
      <c r="D2511" s="2" t="s">
        <v>976</v>
      </c>
    </row>
    <row r="2512" spans="1:4" ht="13.5">
      <c r="A2512" s="1">
        <v>3703054</v>
      </c>
      <c r="B2512" s="1" t="s">
        <v>4209</v>
      </c>
      <c r="C2512" s="1" t="s">
        <v>975</v>
      </c>
      <c r="D2512" s="1" t="s">
        <v>976</v>
      </c>
    </row>
    <row r="2513" spans="1:4" ht="13.5">
      <c r="A2513" s="2">
        <v>3703061</v>
      </c>
      <c r="B2513" s="2" t="s">
        <v>4209</v>
      </c>
      <c r="C2513" s="2" t="s">
        <v>1996</v>
      </c>
      <c r="D2513" s="2" t="s">
        <v>3841</v>
      </c>
    </row>
    <row r="2514" spans="1:4" ht="13.5">
      <c r="A2514" s="1">
        <v>3703065</v>
      </c>
      <c r="B2514" s="1" t="s">
        <v>4209</v>
      </c>
      <c r="C2514" s="1" t="s">
        <v>1997</v>
      </c>
      <c r="D2514" s="1" t="s">
        <v>3841</v>
      </c>
    </row>
    <row r="2515" spans="1:4" ht="13.5">
      <c r="A2515" s="2">
        <v>3703174</v>
      </c>
      <c r="B2515" s="2" t="s">
        <v>4209</v>
      </c>
      <c r="C2515" s="2" t="s">
        <v>1237</v>
      </c>
      <c r="D2515" s="2" t="s">
        <v>7439</v>
      </c>
    </row>
    <row r="2516" spans="1:4" ht="13.5">
      <c r="A2516" s="1">
        <v>3703175</v>
      </c>
      <c r="B2516" s="1" t="s">
        <v>4209</v>
      </c>
      <c r="C2516" s="1" t="s">
        <v>1238</v>
      </c>
      <c r="D2516" s="1" t="s">
        <v>7439</v>
      </c>
    </row>
    <row r="2517" spans="1:4" ht="13.5">
      <c r="A2517" s="2">
        <v>3703176</v>
      </c>
      <c r="B2517" s="2" t="s">
        <v>4209</v>
      </c>
      <c r="C2517" s="2" t="s">
        <v>1239</v>
      </c>
      <c r="D2517" s="2" t="s">
        <v>7439</v>
      </c>
    </row>
    <row r="2518" spans="1:4" ht="13.5">
      <c r="A2518" s="1">
        <v>3703197</v>
      </c>
      <c r="B2518" s="1" t="s">
        <v>4209</v>
      </c>
      <c r="C2518" s="1" t="s">
        <v>1459</v>
      </c>
      <c r="D2518" s="1" t="s">
        <v>4076</v>
      </c>
    </row>
    <row r="2519" spans="1:4" ht="13.5">
      <c r="A2519" s="2">
        <v>3802788</v>
      </c>
      <c r="B2519" s="2" t="s">
        <v>4209</v>
      </c>
      <c r="C2519" s="2" t="s">
        <v>6371</v>
      </c>
      <c r="D2519" s="2" t="s">
        <v>2872</v>
      </c>
    </row>
    <row r="2520" spans="1:4" ht="13.5">
      <c r="A2520" s="1">
        <v>3802799</v>
      </c>
      <c r="B2520" s="1" t="s">
        <v>4209</v>
      </c>
      <c r="C2520" s="1" t="s">
        <v>6501</v>
      </c>
      <c r="D2520" s="1" t="s">
        <v>6876</v>
      </c>
    </row>
    <row r="2521" spans="1:4" ht="13.5">
      <c r="A2521" s="2">
        <v>3802813</v>
      </c>
      <c r="B2521" s="2" t="s">
        <v>4209</v>
      </c>
      <c r="C2521" s="2" t="s">
        <v>7056</v>
      </c>
      <c r="D2521" s="2" t="s">
        <v>6876</v>
      </c>
    </row>
    <row r="2522" spans="1:4" ht="13.5">
      <c r="A2522" s="1">
        <v>3802911</v>
      </c>
      <c r="B2522" s="1" t="s">
        <v>4209</v>
      </c>
      <c r="C2522" s="1" t="s">
        <v>1487</v>
      </c>
      <c r="D2522" s="1" t="s">
        <v>2872</v>
      </c>
    </row>
    <row r="2523" spans="1:4" ht="13.5">
      <c r="A2523" s="2">
        <v>3802953</v>
      </c>
      <c r="B2523" s="2" t="s">
        <v>4209</v>
      </c>
      <c r="C2523" s="2" t="s">
        <v>17</v>
      </c>
      <c r="D2523" s="2" t="s">
        <v>1759</v>
      </c>
    </row>
    <row r="2524" spans="1:4" ht="13.5">
      <c r="A2524" s="1">
        <v>3417230</v>
      </c>
      <c r="B2524" s="1" t="s">
        <v>4209</v>
      </c>
      <c r="C2524" s="1" t="s">
        <v>1432</v>
      </c>
      <c r="D2524" s="1" t="s">
        <v>6946</v>
      </c>
    </row>
    <row r="2525" spans="1:4" ht="13.5">
      <c r="A2525" s="2">
        <v>3120184</v>
      </c>
      <c r="B2525" s="2" t="s">
        <v>4209</v>
      </c>
      <c r="C2525" s="2" t="s">
        <v>4861</v>
      </c>
      <c r="D2525" s="2" t="s">
        <v>7613</v>
      </c>
    </row>
    <row r="2526" spans="1:4" ht="13.5">
      <c r="A2526" s="1">
        <v>3121741</v>
      </c>
      <c r="B2526" s="1" t="s">
        <v>4209</v>
      </c>
      <c r="C2526" s="1" t="s">
        <v>1240</v>
      </c>
      <c r="D2526" s="1" t="s">
        <v>4817</v>
      </c>
    </row>
    <row r="2527" spans="1:4" ht="13.5">
      <c r="A2527" s="2">
        <v>3121976</v>
      </c>
      <c r="B2527" s="2" t="s">
        <v>4209</v>
      </c>
      <c r="C2527" s="2" t="s">
        <v>7531</v>
      </c>
      <c r="D2527" s="2" t="s">
        <v>7648</v>
      </c>
    </row>
    <row r="2528" spans="1:4" ht="13.5">
      <c r="A2528" s="1">
        <v>3122206</v>
      </c>
      <c r="B2528" s="1" t="s">
        <v>4209</v>
      </c>
      <c r="C2528" s="1" t="s">
        <v>5417</v>
      </c>
      <c r="D2528" s="1" t="s">
        <v>818</v>
      </c>
    </row>
    <row r="2529" spans="1:4" ht="13.5">
      <c r="A2529" s="2">
        <v>3122299</v>
      </c>
      <c r="B2529" s="2" t="s">
        <v>4209</v>
      </c>
      <c r="C2529" s="2" t="s">
        <v>1456</v>
      </c>
      <c r="D2529" s="2" t="s">
        <v>818</v>
      </c>
    </row>
    <row r="2530" spans="1:4" ht="13.5">
      <c r="A2530" s="1">
        <v>3123053</v>
      </c>
      <c r="B2530" s="1" t="s">
        <v>4209</v>
      </c>
      <c r="C2530" s="1" t="s">
        <v>4385</v>
      </c>
      <c r="D2530" s="1" t="s">
        <v>4729</v>
      </c>
    </row>
    <row r="2531" spans="1:4" ht="13.5">
      <c r="A2531" s="2">
        <v>3123095</v>
      </c>
      <c r="B2531" s="2" t="s">
        <v>4209</v>
      </c>
      <c r="C2531" s="2" t="s">
        <v>4569</v>
      </c>
      <c r="D2531" s="2" t="s">
        <v>2878</v>
      </c>
    </row>
    <row r="2532" spans="1:4" ht="13.5">
      <c r="A2532" s="1">
        <v>3123097</v>
      </c>
      <c r="B2532" s="1" t="s">
        <v>4209</v>
      </c>
      <c r="C2532" s="1" t="s">
        <v>1241</v>
      </c>
      <c r="D2532" s="1" t="s">
        <v>2878</v>
      </c>
    </row>
    <row r="2533" spans="1:4" ht="13.5">
      <c r="A2533" s="2">
        <v>3123293</v>
      </c>
      <c r="B2533" s="2" t="s">
        <v>4209</v>
      </c>
      <c r="C2533" s="2" t="s">
        <v>2877</v>
      </c>
      <c r="D2533" s="2" t="s">
        <v>4817</v>
      </c>
    </row>
    <row r="2534" spans="1:4" ht="13.5">
      <c r="A2534" s="1">
        <v>3123404</v>
      </c>
      <c r="B2534" s="1" t="s">
        <v>4209</v>
      </c>
      <c r="C2534" s="1" t="s">
        <v>4827</v>
      </c>
      <c r="D2534" s="1" t="s">
        <v>315</v>
      </c>
    </row>
    <row r="2535" spans="1:4" ht="13.5">
      <c r="A2535" s="2">
        <v>3123405</v>
      </c>
      <c r="B2535" s="2" t="s">
        <v>4209</v>
      </c>
      <c r="C2535" s="2" t="s">
        <v>4542</v>
      </c>
      <c r="D2535" s="2" t="s">
        <v>4729</v>
      </c>
    </row>
    <row r="2536" spans="1:4" ht="13.5">
      <c r="A2536" s="1">
        <v>3123472</v>
      </c>
      <c r="B2536" s="1" t="s">
        <v>4209</v>
      </c>
      <c r="C2536" s="1" t="s">
        <v>1709</v>
      </c>
      <c r="D2536" s="1" t="s">
        <v>4696</v>
      </c>
    </row>
    <row r="2537" spans="1:4" ht="13.5">
      <c r="A2537" s="2">
        <v>3123483</v>
      </c>
      <c r="B2537" s="2" t="s">
        <v>4209</v>
      </c>
      <c r="C2537" s="2" t="s">
        <v>7256</v>
      </c>
      <c r="D2537" s="2" t="s">
        <v>4696</v>
      </c>
    </row>
    <row r="2538" spans="1:4" ht="13.5">
      <c r="A2538" s="1">
        <v>3123519</v>
      </c>
      <c r="B2538" s="1" t="s">
        <v>4209</v>
      </c>
      <c r="C2538" s="1" t="s">
        <v>3190</v>
      </c>
      <c r="D2538" s="1" t="s">
        <v>4675</v>
      </c>
    </row>
    <row r="2539" spans="1:4" ht="13.5">
      <c r="A2539" s="2">
        <v>3123522</v>
      </c>
      <c r="B2539" s="2" t="s">
        <v>4209</v>
      </c>
      <c r="C2539" s="2" t="s">
        <v>946</v>
      </c>
      <c r="D2539" s="2" t="s">
        <v>4675</v>
      </c>
    </row>
    <row r="2540" spans="1:4" ht="13.5">
      <c r="A2540" s="1">
        <v>3123523</v>
      </c>
      <c r="B2540" s="1" t="s">
        <v>4209</v>
      </c>
      <c r="C2540" s="1" t="s">
        <v>1690</v>
      </c>
      <c r="D2540" s="1" t="s">
        <v>4675</v>
      </c>
    </row>
    <row r="2541" spans="1:4" ht="13.5">
      <c r="A2541" s="2">
        <v>3123531</v>
      </c>
      <c r="B2541" s="2" t="s">
        <v>4209</v>
      </c>
      <c r="C2541" s="2" t="s">
        <v>1712</v>
      </c>
      <c r="D2541" s="2" t="s">
        <v>4675</v>
      </c>
    </row>
    <row r="2542" spans="1:4" ht="13.5">
      <c r="A2542" s="1">
        <v>3123576</v>
      </c>
      <c r="B2542" s="1" t="s">
        <v>4209</v>
      </c>
      <c r="C2542" s="1" t="s">
        <v>6509</v>
      </c>
      <c r="D2542" s="1" t="s">
        <v>4150</v>
      </c>
    </row>
    <row r="2543" spans="1:4" ht="13.5">
      <c r="A2543" s="2">
        <v>3123611</v>
      </c>
      <c r="B2543" s="2" t="s">
        <v>4209</v>
      </c>
      <c r="C2543" s="2" t="s">
        <v>6511</v>
      </c>
      <c r="D2543" s="2" t="s">
        <v>7227</v>
      </c>
    </row>
    <row r="2544" spans="1:4" ht="13.5">
      <c r="A2544" s="1">
        <v>3123745</v>
      </c>
      <c r="B2544" s="1" t="s">
        <v>4209</v>
      </c>
      <c r="C2544" s="1" t="s">
        <v>798</v>
      </c>
      <c r="D2544" s="1" t="s">
        <v>2596</v>
      </c>
    </row>
    <row r="2545" spans="1:4" ht="13.5">
      <c r="A2545" s="2">
        <v>3123934</v>
      </c>
      <c r="B2545" s="2" t="s">
        <v>4209</v>
      </c>
      <c r="C2545" s="2" t="s">
        <v>3978</v>
      </c>
      <c r="D2545" s="2" t="s">
        <v>7613</v>
      </c>
    </row>
    <row r="2546" spans="1:4" ht="13.5">
      <c r="A2546" s="1">
        <v>3124024</v>
      </c>
      <c r="B2546" s="1" t="s">
        <v>4209</v>
      </c>
      <c r="C2546" s="1" t="s">
        <v>764</v>
      </c>
      <c r="D2546" s="1" t="s">
        <v>7613</v>
      </c>
    </row>
    <row r="2547" spans="1:4" ht="13.5">
      <c r="A2547" s="2">
        <v>3124317</v>
      </c>
      <c r="B2547" s="2" t="s">
        <v>4209</v>
      </c>
      <c r="C2547" s="2" t="s">
        <v>1242</v>
      </c>
      <c r="D2547" s="2" t="s">
        <v>4696</v>
      </c>
    </row>
    <row r="2548" spans="1:4" ht="13.5">
      <c r="A2548" s="1">
        <v>3124323</v>
      </c>
      <c r="B2548" s="1" t="s">
        <v>4209</v>
      </c>
      <c r="C2548" s="1" t="s">
        <v>1859</v>
      </c>
      <c r="D2548" s="1" t="s">
        <v>1860</v>
      </c>
    </row>
    <row r="2549" spans="1:4" ht="13.5">
      <c r="A2549" s="2">
        <v>3124328</v>
      </c>
      <c r="B2549" s="2" t="s">
        <v>4209</v>
      </c>
      <c r="C2549" s="2" t="s">
        <v>1243</v>
      </c>
      <c r="D2549" s="2" t="s">
        <v>4696</v>
      </c>
    </row>
    <row r="2550" spans="1:4" ht="13.5">
      <c r="A2550" s="1">
        <v>3124652</v>
      </c>
      <c r="B2550" s="1" t="s">
        <v>4209</v>
      </c>
      <c r="C2550" s="1" t="s">
        <v>1899</v>
      </c>
      <c r="D2550" s="1" t="s">
        <v>5720</v>
      </c>
    </row>
    <row r="2551" spans="1:4" ht="13.5">
      <c r="A2551" s="2">
        <v>3124674</v>
      </c>
      <c r="B2551" s="2" t="s">
        <v>4209</v>
      </c>
      <c r="C2551" s="2" t="s">
        <v>1244</v>
      </c>
      <c r="D2551" s="2" t="s">
        <v>2912</v>
      </c>
    </row>
    <row r="2552" spans="1:4" ht="13.5">
      <c r="A2552" s="1">
        <v>3124679</v>
      </c>
      <c r="B2552" s="1" t="s">
        <v>4209</v>
      </c>
      <c r="C2552" s="1" t="s">
        <v>1416</v>
      </c>
      <c r="D2552" s="1" t="s">
        <v>303</v>
      </c>
    </row>
    <row r="2553" spans="1:4" ht="13.5">
      <c r="A2553" s="2">
        <v>3124724</v>
      </c>
      <c r="B2553" s="2" t="s">
        <v>4209</v>
      </c>
      <c r="C2553" s="2" t="s">
        <v>1245</v>
      </c>
      <c r="D2553" s="2" t="s">
        <v>1213</v>
      </c>
    </row>
    <row r="2554" spans="1:4" ht="13.5">
      <c r="A2554" s="1">
        <v>3124725</v>
      </c>
      <c r="B2554" s="1" t="s">
        <v>4209</v>
      </c>
      <c r="C2554" s="1" t="s">
        <v>1246</v>
      </c>
      <c r="D2554" s="1" t="s">
        <v>1213</v>
      </c>
    </row>
    <row r="2555" spans="1:4" ht="13.5">
      <c r="A2555" s="2">
        <v>3124803</v>
      </c>
      <c r="B2555" s="2" t="s">
        <v>4209</v>
      </c>
      <c r="C2555" s="2" t="s">
        <v>7259</v>
      </c>
      <c r="D2555" s="2" t="s">
        <v>4675</v>
      </c>
    </row>
    <row r="2556" spans="1:4" ht="13.5">
      <c r="A2556" s="1">
        <v>3210129</v>
      </c>
      <c r="B2556" s="1" t="s">
        <v>4209</v>
      </c>
      <c r="C2556" s="1" t="s">
        <v>2788</v>
      </c>
      <c r="D2556" s="1" t="s">
        <v>7020</v>
      </c>
    </row>
    <row r="2557" spans="1:4" ht="13.5">
      <c r="A2557" s="2">
        <v>3210494</v>
      </c>
      <c r="B2557" s="2" t="s">
        <v>4209</v>
      </c>
      <c r="C2557" s="2" t="s">
        <v>1513</v>
      </c>
      <c r="D2557" s="2" t="s">
        <v>4449</v>
      </c>
    </row>
    <row r="2558" spans="1:4" ht="13.5">
      <c r="A2558" s="1">
        <v>3210716</v>
      </c>
      <c r="B2558" s="1" t="s">
        <v>4209</v>
      </c>
      <c r="C2558" s="1" t="s">
        <v>1682</v>
      </c>
      <c r="D2558" s="1" t="s">
        <v>4154</v>
      </c>
    </row>
    <row r="2559" spans="1:4" ht="13.5">
      <c r="A2559" s="2">
        <v>3210759</v>
      </c>
      <c r="B2559" s="2" t="s">
        <v>4209</v>
      </c>
      <c r="C2559" s="2" t="s">
        <v>1830</v>
      </c>
      <c r="D2559" s="2" t="s">
        <v>4846</v>
      </c>
    </row>
    <row r="2560" spans="1:4" ht="13.5">
      <c r="A2560" s="1">
        <v>3211112</v>
      </c>
      <c r="B2560" s="1" t="s">
        <v>4209</v>
      </c>
      <c r="C2560" s="1" t="s">
        <v>6512</v>
      </c>
      <c r="D2560" s="1" t="s">
        <v>1106</v>
      </c>
    </row>
    <row r="2561" spans="1:4" ht="13.5">
      <c r="A2561" s="2">
        <v>3211113</v>
      </c>
      <c r="B2561" s="2" t="s">
        <v>4209</v>
      </c>
      <c r="C2561" s="2" t="s">
        <v>6513</v>
      </c>
      <c r="D2561" s="2" t="s">
        <v>1106</v>
      </c>
    </row>
    <row r="2562" spans="1:4" ht="13.5">
      <c r="A2562" s="1">
        <v>3211165</v>
      </c>
      <c r="B2562" s="1" t="s">
        <v>4209</v>
      </c>
      <c r="C2562" s="1" t="s">
        <v>1430</v>
      </c>
      <c r="D2562" s="1" t="s">
        <v>1106</v>
      </c>
    </row>
    <row r="2563" spans="1:4" ht="13.5">
      <c r="A2563" s="2">
        <v>3211314</v>
      </c>
      <c r="B2563" s="2" t="s">
        <v>4209</v>
      </c>
      <c r="C2563" s="2" t="s">
        <v>7103</v>
      </c>
      <c r="D2563" s="2" t="s">
        <v>6446</v>
      </c>
    </row>
    <row r="2564" spans="1:4" ht="13.5">
      <c r="A2564" s="1">
        <v>3211320</v>
      </c>
      <c r="B2564" s="1" t="s">
        <v>4209</v>
      </c>
      <c r="C2564" s="1" t="s">
        <v>5774</v>
      </c>
      <c r="D2564" s="1" t="s">
        <v>6446</v>
      </c>
    </row>
    <row r="2565" spans="1:4" ht="13.5">
      <c r="A2565" s="2">
        <v>3211322</v>
      </c>
      <c r="B2565" s="2" t="s">
        <v>4209</v>
      </c>
      <c r="C2565" s="2" t="s">
        <v>7104</v>
      </c>
      <c r="D2565" s="2" t="s">
        <v>6446</v>
      </c>
    </row>
    <row r="2566" spans="1:4" ht="13.5">
      <c r="A2566" s="1">
        <v>3211324</v>
      </c>
      <c r="B2566" s="1" t="s">
        <v>4209</v>
      </c>
      <c r="C2566" s="1" t="s">
        <v>1247</v>
      </c>
      <c r="D2566" s="1" t="s">
        <v>6446</v>
      </c>
    </row>
    <row r="2567" spans="1:4" ht="13.5">
      <c r="A2567" s="2">
        <v>3211327</v>
      </c>
      <c r="B2567" s="2" t="s">
        <v>4209</v>
      </c>
      <c r="C2567" s="2" t="s">
        <v>6566</v>
      </c>
      <c r="D2567" s="2" t="s">
        <v>6446</v>
      </c>
    </row>
    <row r="2568" spans="1:4" ht="13.5">
      <c r="A2568" s="1">
        <v>3211328</v>
      </c>
      <c r="B2568" s="1" t="s">
        <v>4209</v>
      </c>
      <c r="C2568" s="1" t="s">
        <v>7106</v>
      </c>
      <c r="D2568" s="1" t="s">
        <v>6446</v>
      </c>
    </row>
    <row r="2569" spans="1:4" ht="13.5">
      <c r="A2569" s="2">
        <v>3211329</v>
      </c>
      <c r="B2569" s="2" t="s">
        <v>4209</v>
      </c>
      <c r="C2569" s="2" t="s">
        <v>7107</v>
      </c>
      <c r="D2569" s="2" t="s">
        <v>6446</v>
      </c>
    </row>
    <row r="2570" spans="1:4" ht="13.5">
      <c r="A2570" s="1">
        <v>3211332</v>
      </c>
      <c r="B2570" s="1" t="s">
        <v>4209</v>
      </c>
      <c r="C2570" s="1" t="s">
        <v>1502</v>
      </c>
      <c r="D2570" s="1" t="s">
        <v>6446</v>
      </c>
    </row>
    <row r="2571" spans="1:4" ht="13.5">
      <c r="A2571" s="2">
        <v>3211334</v>
      </c>
      <c r="B2571" s="2" t="s">
        <v>4209</v>
      </c>
      <c r="C2571" s="2" t="s">
        <v>5776</v>
      </c>
      <c r="D2571" s="2" t="s">
        <v>6446</v>
      </c>
    </row>
    <row r="2572" spans="1:4" ht="13.5">
      <c r="A2572" s="1">
        <v>3211343</v>
      </c>
      <c r="B2572" s="1" t="s">
        <v>4209</v>
      </c>
      <c r="C2572" s="1" t="s">
        <v>1248</v>
      </c>
      <c r="D2572" s="1" t="s">
        <v>6446</v>
      </c>
    </row>
    <row r="2573" spans="1:4" ht="13.5">
      <c r="A2573" s="2">
        <v>3211348</v>
      </c>
      <c r="B2573" s="2" t="s">
        <v>4209</v>
      </c>
      <c r="C2573" s="2" t="s">
        <v>1429</v>
      </c>
      <c r="D2573" s="2" t="s">
        <v>6446</v>
      </c>
    </row>
    <row r="2574" spans="1:4" ht="13.5">
      <c r="A2574" s="1">
        <v>3211351</v>
      </c>
      <c r="B2574" s="1" t="s">
        <v>4209</v>
      </c>
      <c r="C2574" s="1" t="s">
        <v>7111</v>
      </c>
      <c r="D2574" s="1" t="s">
        <v>6446</v>
      </c>
    </row>
    <row r="2575" spans="1:4" ht="13.5">
      <c r="A2575" s="2">
        <v>3211353</v>
      </c>
      <c r="B2575" s="2" t="s">
        <v>4209</v>
      </c>
      <c r="C2575" s="2" t="s">
        <v>1249</v>
      </c>
      <c r="D2575" s="2" t="s">
        <v>6446</v>
      </c>
    </row>
    <row r="2576" spans="1:4" ht="13.5">
      <c r="A2576" s="1">
        <v>3211681</v>
      </c>
      <c r="B2576" s="1" t="s">
        <v>4209</v>
      </c>
      <c r="C2576" s="1" t="s">
        <v>3872</v>
      </c>
      <c r="D2576" s="1" t="s">
        <v>6701</v>
      </c>
    </row>
    <row r="2577" spans="1:4" ht="13.5">
      <c r="A2577" s="2">
        <v>3211852</v>
      </c>
      <c r="B2577" s="2" t="s">
        <v>4209</v>
      </c>
      <c r="C2577" s="2" t="s">
        <v>7081</v>
      </c>
      <c r="D2577" s="2" t="s">
        <v>1106</v>
      </c>
    </row>
    <row r="2578" spans="1:4" ht="13.5">
      <c r="A2578" s="1">
        <v>3211916</v>
      </c>
      <c r="B2578" s="1" t="s">
        <v>4209</v>
      </c>
      <c r="C2578" s="1" t="s">
        <v>5420</v>
      </c>
      <c r="D2578" s="1" t="s">
        <v>3000</v>
      </c>
    </row>
    <row r="2579" spans="1:4" ht="13.5">
      <c r="A2579" s="2">
        <v>3211947</v>
      </c>
      <c r="B2579" s="2" t="s">
        <v>4209</v>
      </c>
      <c r="C2579" s="2" t="s">
        <v>1635</v>
      </c>
      <c r="D2579" s="2" t="s">
        <v>2926</v>
      </c>
    </row>
    <row r="2580" spans="1:4" ht="13.5">
      <c r="A2580" s="1">
        <v>3211964</v>
      </c>
      <c r="B2580" s="1" t="s">
        <v>4209</v>
      </c>
      <c r="C2580" s="1" t="s">
        <v>2535</v>
      </c>
      <c r="D2580" s="1" t="s">
        <v>3000</v>
      </c>
    </row>
    <row r="2581" spans="1:4" ht="13.5">
      <c r="A2581" s="2">
        <v>3211986</v>
      </c>
      <c r="B2581" s="2" t="s">
        <v>4209</v>
      </c>
      <c r="C2581" s="2" t="s">
        <v>1250</v>
      </c>
      <c r="D2581" s="2" t="s">
        <v>6446</v>
      </c>
    </row>
    <row r="2582" spans="1:4" ht="13.5">
      <c r="A2582" s="1">
        <v>3211987</v>
      </c>
      <c r="B2582" s="1" t="s">
        <v>4209</v>
      </c>
      <c r="C2582" s="1" t="s">
        <v>1503</v>
      </c>
      <c r="D2582" s="1" t="s">
        <v>6446</v>
      </c>
    </row>
    <row r="2583" spans="1:4" ht="13.5">
      <c r="A2583" s="2">
        <v>3211989</v>
      </c>
      <c r="B2583" s="2" t="s">
        <v>4209</v>
      </c>
      <c r="C2583" s="2" t="s">
        <v>1505</v>
      </c>
      <c r="D2583" s="2" t="s">
        <v>6446</v>
      </c>
    </row>
    <row r="2584" spans="1:4" ht="13.5">
      <c r="A2584" s="1">
        <v>3211990</v>
      </c>
      <c r="B2584" s="1" t="s">
        <v>4209</v>
      </c>
      <c r="C2584" s="1" t="s">
        <v>1251</v>
      </c>
      <c r="D2584" s="1" t="s">
        <v>6446</v>
      </c>
    </row>
    <row r="2585" spans="1:4" ht="13.5">
      <c r="A2585" s="2">
        <v>3211991</v>
      </c>
      <c r="B2585" s="2" t="s">
        <v>4209</v>
      </c>
      <c r="C2585" s="2" t="s">
        <v>4557</v>
      </c>
      <c r="D2585" s="2" t="s">
        <v>6446</v>
      </c>
    </row>
    <row r="2586" spans="1:4" ht="13.5">
      <c r="A2586" s="1">
        <v>3211993</v>
      </c>
      <c r="B2586" s="1" t="s">
        <v>4209</v>
      </c>
      <c r="C2586" s="1" t="s">
        <v>6526</v>
      </c>
      <c r="D2586" s="1" t="s">
        <v>6446</v>
      </c>
    </row>
    <row r="2587" spans="1:4" ht="13.5">
      <c r="A2587" s="2">
        <v>3211997</v>
      </c>
      <c r="B2587" s="2" t="s">
        <v>4209</v>
      </c>
      <c r="C2587" s="2" t="s">
        <v>1901</v>
      </c>
      <c r="D2587" s="2" t="s">
        <v>6446</v>
      </c>
    </row>
    <row r="2588" spans="1:4" ht="13.5">
      <c r="A2588" s="1">
        <v>3211998</v>
      </c>
      <c r="B2588" s="1" t="s">
        <v>4209</v>
      </c>
      <c r="C2588" s="1" t="s">
        <v>1252</v>
      </c>
      <c r="D2588" s="1" t="s">
        <v>6446</v>
      </c>
    </row>
    <row r="2589" spans="1:4" ht="13.5">
      <c r="A2589" s="2">
        <v>3212000</v>
      </c>
      <c r="B2589" s="2" t="s">
        <v>4209</v>
      </c>
      <c r="C2589" s="2" t="s">
        <v>6527</v>
      </c>
      <c r="D2589" s="2" t="s">
        <v>6446</v>
      </c>
    </row>
    <row r="2590" spans="1:4" ht="13.5">
      <c r="A2590" s="1">
        <v>3212004</v>
      </c>
      <c r="B2590" s="1" t="s">
        <v>4209</v>
      </c>
      <c r="C2590" s="1" t="s">
        <v>6528</v>
      </c>
      <c r="D2590" s="1" t="s">
        <v>6446</v>
      </c>
    </row>
    <row r="2591" spans="1:4" ht="13.5">
      <c r="A2591" s="2">
        <v>3212005</v>
      </c>
      <c r="B2591" s="2" t="s">
        <v>4209</v>
      </c>
      <c r="C2591" s="2" t="s">
        <v>7073</v>
      </c>
      <c r="D2591" s="2" t="s">
        <v>6446</v>
      </c>
    </row>
    <row r="2592" spans="1:4" ht="13.5">
      <c r="A2592" s="1">
        <v>3212008</v>
      </c>
      <c r="B2592" s="1" t="s">
        <v>4209</v>
      </c>
      <c r="C2592" s="1" t="s">
        <v>1506</v>
      </c>
      <c r="D2592" s="1" t="s">
        <v>6446</v>
      </c>
    </row>
    <row r="2593" spans="1:4" ht="13.5">
      <c r="A2593" s="2">
        <v>3212015</v>
      </c>
      <c r="B2593" s="2" t="s">
        <v>4209</v>
      </c>
      <c r="C2593" s="2" t="s">
        <v>7075</v>
      </c>
      <c r="D2593" s="2" t="s">
        <v>6446</v>
      </c>
    </row>
    <row r="2594" spans="1:4" ht="13.5">
      <c r="A2594" s="1">
        <v>3212027</v>
      </c>
      <c r="B2594" s="1" t="s">
        <v>4209</v>
      </c>
      <c r="C2594" s="1" t="s">
        <v>4578</v>
      </c>
      <c r="D2594" s="1" t="s">
        <v>7289</v>
      </c>
    </row>
    <row r="2595" spans="1:4" ht="13.5">
      <c r="A2595" s="2">
        <v>3212038</v>
      </c>
      <c r="B2595" s="2" t="s">
        <v>4209</v>
      </c>
      <c r="C2595" s="2" t="s">
        <v>5120</v>
      </c>
      <c r="D2595" s="2" t="s">
        <v>751</v>
      </c>
    </row>
    <row r="2596" spans="1:4" ht="13.5">
      <c r="A2596" s="1">
        <v>3212161</v>
      </c>
      <c r="B2596" s="1" t="s">
        <v>4209</v>
      </c>
      <c r="C2596" s="1" t="s">
        <v>1253</v>
      </c>
      <c r="D2596" s="1" t="s">
        <v>7289</v>
      </c>
    </row>
    <row r="2597" spans="1:4" ht="13.5">
      <c r="A2597" s="2">
        <v>3212334</v>
      </c>
      <c r="B2597" s="2" t="s">
        <v>4209</v>
      </c>
      <c r="C2597" s="2" t="s">
        <v>2039</v>
      </c>
      <c r="D2597" s="2" t="s">
        <v>2558</v>
      </c>
    </row>
    <row r="2598" spans="1:4" ht="13.5">
      <c r="A2598" s="1">
        <v>3212521</v>
      </c>
      <c r="B2598" s="1" t="s">
        <v>4209</v>
      </c>
      <c r="C2598" s="1" t="s">
        <v>1890</v>
      </c>
      <c r="D2598" s="1" t="s">
        <v>5303</v>
      </c>
    </row>
    <row r="2599" spans="1:4" ht="13.5">
      <c r="A2599" s="2">
        <v>3212528</v>
      </c>
      <c r="B2599" s="2" t="s">
        <v>4209</v>
      </c>
      <c r="C2599" s="2" t="s">
        <v>1851</v>
      </c>
      <c r="D2599" s="2" t="s">
        <v>2558</v>
      </c>
    </row>
    <row r="2600" spans="1:4" ht="13.5">
      <c r="A2600" s="1">
        <v>3212557</v>
      </c>
      <c r="B2600" s="1" t="s">
        <v>4209</v>
      </c>
      <c r="C2600" s="1" t="s">
        <v>1696</v>
      </c>
      <c r="D2600" s="1" t="s">
        <v>682</v>
      </c>
    </row>
    <row r="2601" spans="1:4" ht="13.5">
      <c r="A2601" s="2">
        <v>3212593</v>
      </c>
      <c r="B2601" s="2" t="s">
        <v>4209</v>
      </c>
      <c r="C2601" s="2" t="s">
        <v>1889</v>
      </c>
      <c r="D2601" s="2" t="s">
        <v>6468</v>
      </c>
    </row>
    <row r="2602" spans="1:4" ht="13.5">
      <c r="A2602" s="1">
        <v>3212594</v>
      </c>
      <c r="B2602" s="1" t="s">
        <v>4209</v>
      </c>
      <c r="C2602" s="1" t="s">
        <v>1507</v>
      </c>
      <c r="D2602" s="1" t="s">
        <v>5303</v>
      </c>
    </row>
    <row r="2603" spans="1:4" ht="13.5">
      <c r="A2603" s="2">
        <v>3212752</v>
      </c>
      <c r="B2603" s="2" t="s">
        <v>4209</v>
      </c>
      <c r="C2603" s="2" t="s">
        <v>1435</v>
      </c>
      <c r="D2603" s="2" t="s">
        <v>682</v>
      </c>
    </row>
    <row r="2604" spans="1:4" ht="13.5">
      <c r="A2604" s="1">
        <v>3212765</v>
      </c>
      <c r="B2604" s="1" t="s">
        <v>4209</v>
      </c>
      <c r="C2604" s="1" t="s">
        <v>1254</v>
      </c>
      <c r="D2604" s="1" t="s">
        <v>4154</v>
      </c>
    </row>
    <row r="2605" spans="1:4" ht="13.5">
      <c r="A2605" s="2">
        <v>3311456</v>
      </c>
      <c r="B2605" s="2" t="s">
        <v>4209</v>
      </c>
      <c r="C2605" s="2" t="s">
        <v>4145</v>
      </c>
      <c r="D2605" s="2" t="s">
        <v>717</v>
      </c>
    </row>
    <row r="2606" spans="1:4" ht="13.5">
      <c r="A2606" s="1">
        <v>3312568</v>
      </c>
      <c r="B2606" s="1" t="s">
        <v>4209</v>
      </c>
      <c r="C2606" s="1" t="s">
        <v>1255</v>
      </c>
      <c r="D2606" s="1" t="s">
        <v>7251</v>
      </c>
    </row>
    <row r="2607" spans="1:4" ht="13.5">
      <c r="A2607" s="2">
        <v>3312569</v>
      </c>
      <c r="B2607" s="2" t="s">
        <v>4209</v>
      </c>
      <c r="C2607" s="2" t="s">
        <v>1256</v>
      </c>
      <c r="D2607" s="2" t="s">
        <v>7251</v>
      </c>
    </row>
    <row r="2608" spans="1:4" ht="13.5">
      <c r="A2608" s="1">
        <v>3413904</v>
      </c>
      <c r="B2608" s="1" t="s">
        <v>4209</v>
      </c>
      <c r="C2608" s="1" t="s">
        <v>4756</v>
      </c>
      <c r="D2608" s="1" t="s">
        <v>4851</v>
      </c>
    </row>
    <row r="2609" spans="1:4" ht="13.5">
      <c r="A2609" s="2">
        <v>3414721</v>
      </c>
      <c r="B2609" s="2" t="s">
        <v>4209</v>
      </c>
      <c r="C2609" s="2" t="s">
        <v>1641</v>
      </c>
      <c r="D2609" s="2" t="s">
        <v>4079</v>
      </c>
    </row>
    <row r="2610" spans="1:4" ht="13.5">
      <c r="A2610" s="1">
        <v>3414735</v>
      </c>
      <c r="B2610" s="1" t="s">
        <v>4209</v>
      </c>
      <c r="C2610" s="1" t="s">
        <v>3058</v>
      </c>
      <c r="D2610" s="1" t="s">
        <v>2554</v>
      </c>
    </row>
    <row r="2611" spans="1:4" ht="13.5">
      <c r="A2611" s="2">
        <v>3415598</v>
      </c>
      <c r="B2611" s="2" t="s">
        <v>4209</v>
      </c>
      <c r="C2611" s="2" t="s">
        <v>437</v>
      </c>
      <c r="D2611" s="2" t="s">
        <v>2567</v>
      </c>
    </row>
    <row r="2612" spans="1:4" ht="13.5">
      <c r="A2612" s="1">
        <v>3416048</v>
      </c>
      <c r="B2612" s="1" t="s">
        <v>4209</v>
      </c>
      <c r="C2612" s="1" t="s">
        <v>4786</v>
      </c>
      <c r="D2612" s="1" t="s">
        <v>4787</v>
      </c>
    </row>
    <row r="2613" spans="1:4" ht="13.5">
      <c r="A2613" s="2">
        <v>3416128</v>
      </c>
      <c r="B2613" s="2" t="s">
        <v>4209</v>
      </c>
      <c r="C2613" s="2" t="s">
        <v>6691</v>
      </c>
      <c r="D2613" s="2" t="s">
        <v>4073</v>
      </c>
    </row>
    <row r="2614" spans="1:4" ht="13.5">
      <c r="A2614" s="1">
        <v>3416328</v>
      </c>
      <c r="B2614" s="1" t="s">
        <v>4209</v>
      </c>
      <c r="C2614" s="1" t="s">
        <v>4396</v>
      </c>
      <c r="D2614" s="1" t="s">
        <v>3772</v>
      </c>
    </row>
    <row r="2615" spans="1:4" ht="13.5">
      <c r="A2615" s="2">
        <v>3416347</v>
      </c>
      <c r="B2615" s="2" t="s">
        <v>4209</v>
      </c>
      <c r="C2615" s="2" t="s">
        <v>4546</v>
      </c>
      <c r="D2615" s="2" t="s">
        <v>3772</v>
      </c>
    </row>
    <row r="2616" spans="1:4" ht="13.5">
      <c r="A2616" s="1">
        <v>3416351</v>
      </c>
      <c r="B2616" s="1" t="s">
        <v>4209</v>
      </c>
      <c r="C2616" s="1" t="s">
        <v>4547</v>
      </c>
      <c r="D2616" s="1" t="s">
        <v>3772</v>
      </c>
    </row>
    <row r="2617" spans="1:4" ht="13.5">
      <c r="A2617" s="2">
        <v>3416366</v>
      </c>
      <c r="B2617" s="2" t="s">
        <v>4209</v>
      </c>
      <c r="C2617" s="2" t="s">
        <v>4581</v>
      </c>
      <c r="D2617" s="2" t="s">
        <v>3913</v>
      </c>
    </row>
    <row r="2618" spans="1:4" ht="13.5">
      <c r="A2618" s="1">
        <v>3416374</v>
      </c>
      <c r="B2618" s="1" t="s">
        <v>4209</v>
      </c>
      <c r="C2618" s="1" t="s">
        <v>4544</v>
      </c>
      <c r="D2618" s="1" t="s">
        <v>3913</v>
      </c>
    </row>
    <row r="2619" spans="1:4" ht="13.5">
      <c r="A2619" s="2">
        <v>3416382</v>
      </c>
      <c r="B2619" s="2" t="s">
        <v>4209</v>
      </c>
      <c r="C2619" s="2" t="s">
        <v>7263</v>
      </c>
      <c r="D2619" s="2" t="s">
        <v>3772</v>
      </c>
    </row>
    <row r="2620" spans="1:4" ht="13.5">
      <c r="A2620" s="1">
        <v>3416394</v>
      </c>
      <c r="B2620" s="1" t="s">
        <v>4209</v>
      </c>
      <c r="C2620" s="1" t="s">
        <v>4548</v>
      </c>
      <c r="D2620" s="1" t="s">
        <v>4784</v>
      </c>
    </row>
    <row r="2621" spans="1:4" ht="13.5">
      <c r="A2621" s="2">
        <v>3416403</v>
      </c>
      <c r="B2621" s="2" t="s">
        <v>4209</v>
      </c>
      <c r="C2621" s="2" t="s">
        <v>4393</v>
      </c>
      <c r="D2621" s="2" t="s">
        <v>4784</v>
      </c>
    </row>
    <row r="2622" spans="1:4" ht="13.5">
      <c r="A2622" s="1">
        <v>3416404</v>
      </c>
      <c r="B2622" s="1" t="s">
        <v>4209</v>
      </c>
      <c r="C2622" s="1" t="s">
        <v>4583</v>
      </c>
      <c r="D2622" s="1" t="s">
        <v>4784</v>
      </c>
    </row>
    <row r="2623" spans="1:4" ht="13.5">
      <c r="A2623" s="2">
        <v>3416422</v>
      </c>
      <c r="B2623" s="2" t="s">
        <v>4209</v>
      </c>
      <c r="C2623" s="2" t="s">
        <v>4390</v>
      </c>
      <c r="D2623" s="2" t="s">
        <v>3772</v>
      </c>
    </row>
    <row r="2624" spans="1:4" ht="13.5">
      <c r="A2624" s="1">
        <v>3416423</v>
      </c>
      <c r="B2624" s="1" t="s">
        <v>4209</v>
      </c>
      <c r="C2624" s="1" t="s">
        <v>7525</v>
      </c>
      <c r="D2624" s="1" t="s">
        <v>3772</v>
      </c>
    </row>
    <row r="2625" spans="1:4" ht="13.5">
      <c r="A2625" s="2">
        <v>3416441</v>
      </c>
      <c r="B2625" s="2" t="s">
        <v>4209</v>
      </c>
      <c r="C2625" s="2" t="s">
        <v>4555</v>
      </c>
      <c r="D2625" s="2" t="s">
        <v>4519</v>
      </c>
    </row>
    <row r="2626" spans="1:4" ht="13.5">
      <c r="A2626" s="1">
        <v>3416456</v>
      </c>
      <c r="B2626" s="1" t="s">
        <v>4209</v>
      </c>
      <c r="C2626" s="1" t="s">
        <v>4584</v>
      </c>
      <c r="D2626" s="1" t="s">
        <v>4519</v>
      </c>
    </row>
    <row r="2627" spans="1:4" ht="13.5">
      <c r="A2627" s="2">
        <v>3416461</v>
      </c>
      <c r="B2627" s="2" t="s">
        <v>4209</v>
      </c>
      <c r="C2627" s="2" t="s">
        <v>6519</v>
      </c>
      <c r="D2627" s="2" t="s">
        <v>3914</v>
      </c>
    </row>
    <row r="2628" spans="1:4" ht="13.5">
      <c r="A2628" s="1">
        <v>3416473</v>
      </c>
      <c r="B2628" s="1" t="s">
        <v>4209</v>
      </c>
      <c r="C2628" s="1" t="s">
        <v>4587</v>
      </c>
      <c r="D2628" s="1" t="s">
        <v>687</v>
      </c>
    </row>
    <row r="2629" spans="1:4" ht="13.5">
      <c r="A2629" s="2">
        <v>3416476</v>
      </c>
      <c r="B2629" s="2" t="s">
        <v>4209</v>
      </c>
      <c r="C2629" s="2" t="s">
        <v>4586</v>
      </c>
      <c r="D2629" s="2" t="s">
        <v>687</v>
      </c>
    </row>
    <row r="2630" spans="1:4" ht="13.5">
      <c r="A2630" s="1">
        <v>3416478</v>
      </c>
      <c r="B2630" s="1" t="s">
        <v>4209</v>
      </c>
      <c r="C2630" s="1" t="s">
        <v>4585</v>
      </c>
      <c r="D2630" s="1" t="s">
        <v>687</v>
      </c>
    </row>
    <row r="2631" spans="1:4" ht="13.5">
      <c r="A2631" s="2">
        <v>3416479</v>
      </c>
      <c r="B2631" s="2" t="s">
        <v>4209</v>
      </c>
      <c r="C2631" s="2" t="s">
        <v>4575</v>
      </c>
      <c r="D2631" s="2" t="s">
        <v>687</v>
      </c>
    </row>
    <row r="2632" spans="1:4" ht="13.5">
      <c r="A2632" s="1">
        <v>3416493</v>
      </c>
      <c r="B2632" s="1" t="s">
        <v>4209</v>
      </c>
      <c r="C2632" s="1" t="s">
        <v>1257</v>
      </c>
      <c r="D2632" s="1" t="s">
        <v>6974</v>
      </c>
    </row>
    <row r="2633" spans="1:4" ht="13.5">
      <c r="A2633" s="2">
        <v>3416499</v>
      </c>
      <c r="B2633" s="2" t="s">
        <v>4209</v>
      </c>
      <c r="C2633" s="2" t="s">
        <v>1258</v>
      </c>
      <c r="D2633" s="2" t="s">
        <v>6974</v>
      </c>
    </row>
    <row r="2634" spans="1:4" ht="13.5">
      <c r="A2634" s="1">
        <v>3416513</v>
      </c>
      <c r="B2634" s="1" t="s">
        <v>4209</v>
      </c>
      <c r="C2634" s="1" t="s">
        <v>543</v>
      </c>
      <c r="D2634" s="1" t="s">
        <v>3914</v>
      </c>
    </row>
    <row r="2635" spans="1:4" ht="13.5">
      <c r="A2635" s="2">
        <v>3416516</v>
      </c>
      <c r="B2635" s="2" t="s">
        <v>4209</v>
      </c>
      <c r="C2635" s="2" t="s">
        <v>1259</v>
      </c>
      <c r="D2635" s="2" t="s">
        <v>7489</v>
      </c>
    </row>
    <row r="2636" spans="1:4" ht="13.5">
      <c r="A2636" s="1">
        <v>3416519</v>
      </c>
      <c r="B2636" s="1" t="s">
        <v>4209</v>
      </c>
      <c r="C2636" s="1" t="s">
        <v>4952</v>
      </c>
      <c r="D2636" s="1" t="s">
        <v>7489</v>
      </c>
    </row>
    <row r="2637" spans="1:4" ht="13.5">
      <c r="A2637" s="2">
        <v>3416520</v>
      </c>
      <c r="B2637" s="2" t="s">
        <v>4209</v>
      </c>
      <c r="C2637" s="2" t="s">
        <v>1260</v>
      </c>
      <c r="D2637" s="2" t="s">
        <v>7489</v>
      </c>
    </row>
    <row r="2638" spans="1:4" ht="13.5">
      <c r="A2638" s="1">
        <v>3416537</v>
      </c>
      <c r="B2638" s="1" t="s">
        <v>4209</v>
      </c>
      <c r="C2638" s="1" t="s">
        <v>5548</v>
      </c>
      <c r="D2638" s="1" t="s">
        <v>3911</v>
      </c>
    </row>
    <row r="2639" spans="1:4" ht="13.5">
      <c r="A2639" s="2">
        <v>3416540</v>
      </c>
      <c r="B2639" s="2" t="s">
        <v>4209</v>
      </c>
      <c r="C2639" s="2" t="s">
        <v>1361</v>
      </c>
      <c r="D2639" s="2" t="s">
        <v>3911</v>
      </c>
    </row>
    <row r="2640" spans="1:4" ht="13.5">
      <c r="A2640" s="1">
        <v>3416567</v>
      </c>
      <c r="B2640" s="1" t="s">
        <v>4209</v>
      </c>
      <c r="C2640" s="1" t="s">
        <v>2895</v>
      </c>
      <c r="D2640" s="1" t="s">
        <v>7489</v>
      </c>
    </row>
    <row r="2641" spans="1:4" ht="13.5">
      <c r="A2641" s="2">
        <v>3416569</v>
      </c>
      <c r="B2641" s="2" t="s">
        <v>4209</v>
      </c>
      <c r="C2641" s="2" t="s">
        <v>1261</v>
      </c>
      <c r="D2641" s="2" t="s">
        <v>7489</v>
      </c>
    </row>
    <row r="2642" spans="1:4" ht="13.5">
      <c r="A2642" s="1">
        <v>3416570</v>
      </c>
      <c r="B2642" s="1" t="s">
        <v>4209</v>
      </c>
      <c r="C2642" s="1" t="s">
        <v>1262</v>
      </c>
      <c r="D2642" s="1" t="s">
        <v>7489</v>
      </c>
    </row>
    <row r="2643" spans="1:4" ht="13.5">
      <c r="A2643" s="2">
        <v>3416584</v>
      </c>
      <c r="B2643" s="2" t="s">
        <v>4209</v>
      </c>
      <c r="C2643" s="2" t="s">
        <v>4574</v>
      </c>
      <c r="D2643" s="2" t="s">
        <v>318</v>
      </c>
    </row>
    <row r="2644" spans="1:4" ht="13.5">
      <c r="A2644" s="1">
        <v>3416589</v>
      </c>
      <c r="B2644" s="1" t="s">
        <v>4209</v>
      </c>
      <c r="C2644" s="1" t="s">
        <v>6520</v>
      </c>
      <c r="D2644" s="1" t="s">
        <v>318</v>
      </c>
    </row>
    <row r="2645" spans="1:4" ht="13.5">
      <c r="A2645" s="2">
        <v>3416634</v>
      </c>
      <c r="B2645" s="2" t="s">
        <v>4209</v>
      </c>
      <c r="C2645" s="2" t="s">
        <v>822</v>
      </c>
      <c r="D2645" s="2" t="s">
        <v>4079</v>
      </c>
    </row>
    <row r="2646" spans="1:4" ht="13.5">
      <c r="A2646" s="1">
        <v>3416651</v>
      </c>
      <c r="B2646" s="1" t="s">
        <v>4209</v>
      </c>
      <c r="C2646" s="1" t="s">
        <v>7265</v>
      </c>
      <c r="D2646" s="1" t="s">
        <v>6981</v>
      </c>
    </row>
    <row r="2647" spans="1:4" ht="13.5">
      <c r="A2647" s="2">
        <v>3416654</v>
      </c>
      <c r="B2647" s="2" t="s">
        <v>4209</v>
      </c>
      <c r="C2647" s="2" t="s">
        <v>2137</v>
      </c>
      <c r="D2647" s="2" t="s">
        <v>6981</v>
      </c>
    </row>
    <row r="2648" spans="1:4" ht="13.5">
      <c r="A2648" s="1">
        <v>3416655</v>
      </c>
      <c r="B2648" s="1" t="s">
        <v>4209</v>
      </c>
      <c r="C2648" s="1" t="s">
        <v>2896</v>
      </c>
      <c r="D2648" s="1" t="s">
        <v>6981</v>
      </c>
    </row>
    <row r="2649" spans="1:4" ht="13.5">
      <c r="A2649" s="2">
        <v>3416657</v>
      </c>
      <c r="B2649" s="2" t="s">
        <v>4209</v>
      </c>
      <c r="C2649" s="2" t="s">
        <v>5785</v>
      </c>
      <c r="D2649" s="2" t="s">
        <v>6981</v>
      </c>
    </row>
    <row r="2650" spans="1:4" ht="13.5">
      <c r="A2650" s="1">
        <v>3416691</v>
      </c>
      <c r="B2650" s="1" t="s">
        <v>4209</v>
      </c>
      <c r="C2650" s="1" t="s">
        <v>7084</v>
      </c>
      <c r="D2650" s="1" t="s">
        <v>7740</v>
      </c>
    </row>
    <row r="2651" spans="1:4" ht="13.5">
      <c r="A2651" s="2">
        <v>3416697</v>
      </c>
      <c r="B2651" s="2" t="s">
        <v>4209</v>
      </c>
      <c r="C2651" s="2" t="s">
        <v>5540</v>
      </c>
      <c r="D2651" s="2" t="s">
        <v>6981</v>
      </c>
    </row>
    <row r="2652" spans="1:4" ht="13.5">
      <c r="A2652" s="1">
        <v>3416748</v>
      </c>
      <c r="B2652" s="1" t="s">
        <v>4209</v>
      </c>
      <c r="C2652" s="1" t="s">
        <v>4591</v>
      </c>
      <c r="D2652" s="1" t="s">
        <v>4073</v>
      </c>
    </row>
    <row r="2653" spans="1:4" ht="13.5">
      <c r="A2653" s="2">
        <v>3416820</v>
      </c>
      <c r="B2653" s="2" t="s">
        <v>4209</v>
      </c>
      <c r="C2653" s="2" t="s">
        <v>5790</v>
      </c>
      <c r="D2653" s="2" t="s">
        <v>3818</v>
      </c>
    </row>
    <row r="2654" spans="1:4" ht="13.5">
      <c r="A2654" s="1">
        <v>3416823</v>
      </c>
      <c r="B2654" s="1" t="s">
        <v>4209</v>
      </c>
      <c r="C2654" s="1" t="s">
        <v>5793</v>
      </c>
      <c r="D2654" s="1" t="s">
        <v>3818</v>
      </c>
    </row>
    <row r="2655" spans="1:4" ht="13.5">
      <c r="A2655" s="2">
        <v>3416826</v>
      </c>
      <c r="B2655" s="2" t="s">
        <v>4209</v>
      </c>
      <c r="C2655" s="2" t="s">
        <v>5795</v>
      </c>
      <c r="D2655" s="2" t="s">
        <v>3818</v>
      </c>
    </row>
    <row r="2656" spans="1:4" ht="13.5">
      <c r="A2656" s="1">
        <v>3416827</v>
      </c>
      <c r="B2656" s="1" t="s">
        <v>4209</v>
      </c>
      <c r="C2656" s="1" t="s">
        <v>5796</v>
      </c>
      <c r="D2656" s="1" t="s">
        <v>3818</v>
      </c>
    </row>
    <row r="2657" spans="1:4" ht="13.5">
      <c r="A2657" s="2">
        <v>3416920</v>
      </c>
      <c r="B2657" s="2" t="s">
        <v>4209</v>
      </c>
      <c r="C2657" s="2" t="s">
        <v>1218</v>
      </c>
      <c r="D2657" s="2" t="s">
        <v>6974</v>
      </c>
    </row>
    <row r="2658" spans="1:4" ht="13.5">
      <c r="A2658" s="1">
        <v>3416931</v>
      </c>
      <c r="B2658" s="1" t="s">
        <v>4209</v>
      </c>
      <c r="C2658" s="1" t="s">
        <v>1263</v>
      </c>
      <c r="D2658" s="1" t="s">
        <v>6974</v>
      </c>
    </row>
    <row r="2659" spans="1:4" ht="13.5">
      <c r="A2659" s="2">
        <v>3417048</v>
      </c>
      <c r="B2659" s="2" t="s">
        <v>4209</v>
      </c>
      <c r="C2659" s="2" t="s">
        <v>1800</v>
      </c>
      <c r="D2659" s="2" t="s">
        <v>6974</v>
      </c>
    </row>
    <row r="2660" spans="1:4" ht="13.5">
      <c r="A2660" s="1">
        <v>3417092</v>
      </c>
      <c r="B2660" s="1" t="s">
        <v>4209</v>
      </c>
      <c r="C2660" s="1" t="s">
        <v>228</v>
      </c>
      <c r="D2660" s="1" t="s">
        <v>6974</v>
      </c>
    </row>
    <row r="2661" spans="1:4" ht="13.5">
      <c r="A2661" s="2">
        <v>3417116</v>
      </c>
      <c r="B2661" s="2" t="s">
        <v>4209</v>
      </c>
      <c r="C2661" s="2" t="s">
        <v>1735</v>
      </c>
      <c r="D2661" s="2" t="s">
        <v>4655</v>
      </c>
    </row>
    <row r="2662" spans="1:4" ht="13.5">
      <c r="A2662" s="1">
        <v>3417117</v>
      </c>
      <c r="B2662" s="1" t="s">
        <v>4209</v>
      </c>
      <c r="C2662" s="1" t="s">
        <v>229</v>
      </c>
      <c r="D2662" s="1" t="s">
        <v>4655</v>
      </c>
    </row>
    <row r="2663" spans="1:4" ht="13.5">
      <c r="A2663" s="2">
        <v>3417165</v>
      </c>
      <c r="B2663" s="2" t="s">
        <v>4209</v>
      </c>
      <c r="C2663" s="2" t="s">
        <v>1427</v>
      </c>
      <c r="D2663" s="2" t="s">
        <v>4784</v>
      </c>
    </row>
    <row r="2664" spans="1:4" ht="13.5">
      <c r="A2664" s="1">
        <v>3417235</v>
      </c>
      <c r="B2664" s="1" t="s">
        <v>4209</v>
      </c>
      <c r="C2664" s="1" t="s">
        <v>1911</v>
      </c>
      <c r="D2664" s="1" t="s">
        <v>6946</v>
      </c>
    </row>
    <row r="2665" spans="1:4" ht="13.5">
      <c r="A2665" s="2">
        <v>3502798</v>
      </c>
      <c r="B2665" s="2" t="s">
        <v>4209</v>
      </c>
      <c r="C2665" s="2" t="s">
        <v>4656</v>
      </c>
      <c r="D2665" s="2" t="s">
        <v>3117</v>
      </c>
    </row>
    <row r="2666" spans="1:4" ht="13.5">
      <c r="A2666" s="1">
        <v>3503609</v>
      </c>
      <c r="B2666" s="1" t="s">
        <v>4209</v>
      </c>
      <c r="C2666" s="1" t="s">
        <v>1809</v>
      </c>
      <c r="D2666" s="1" t="s">
        <v>584</v>
      </c>
    </row>
    <row r="2667" spans="1:4" ht="13.5">
      <c r="A2667" s="2">
        <v>3503849</v>
      </c>
      <c r="B2667" s="2" t="s">
        <v>4209</v>
      </c>
      <c r="C2667" s="2" t="s">
        <v>231</v>
      </c>
      <c r="D2667" s="2" t="s">
        <v>3899</v>
      </c>
    </row>
    <row r="2668" spans="1:4" ht="13.5">
      <c r="A2668" s="1">
        <v>3503973</v>
      </c>
      <c r="B2668" s="1" t="s">
        <v>4209</v>
      </c>
      <c r="C2668" s="1" t="s">
        <v>3929</v>
      </c>
      <c r="D2668" s="1" t="s">
        <v>4722</v>
      </c>
    </row>
    <row r="2669" spans="1:4" ht="13.5">
      <c r="A2669" s="2">
        <v>3504110</v>
      </c>
      <c r="B2669" s="2" t="s">
        <v>4209</v>
      </c>
      <c r="C2669" s="2" t="s">
        <v>4404</v>
      </c>
      <c r="D2669" s="2" t="s">
        <v>2849</v>
      </c>
    </row>
    <row r="2670" spans="1:4" ht="13.5">
      <c r="A2670" s="1">
        <v>3504330</v>
      </c>
      <c r="B2670" s="1" t="s">
        <v>4209</v>
      </c>
      <c r="C2670" s="1" t="s">
        <v>3671</v>
      </c>
      <c r="D2670" s="1" t="s">
        <v>3075</v>
      </c>
    </row>
    <row r="2671" spans="1:4" ht="13.5">
      <c r="A2671" s="2">
        <v>3504406</v>
      </c>
      <c r="B2671" s="2" t="s">
        <v>4209</v>
      </c>
      <c r="C2671" s="2" t="s">
        <v>2901</v>
      </c>
      <c r="D2671" s="2" t="s">
        <v>6454</v>
      </c>
    </row>
    <row r="2672" spans="1:4" ht="13.5">
      <c r="A2672" s="1">
        <v>3504445</v>
      </c>
      <c r="B2672" s="1" t="s">
        <v>4209</v>
      </c>
      <c r="C2672" s="1" t="s">
        <v>1264</v>
      </c>
      <c r="D2672" s="1" t="s">
        <v>4722</v>
      </c>
    </row>
    <row r="2673" spans="1:4" ht="13.5">
      <c r="A2673" s="2">
        <v>3504790</v>
      </c>
      <c r="B2673" s="2" t="s">
        <v>4209</v>
      </c>
      <c r="C2673" s="2" t="s">
        <v>507</v>
      </c>
      <c r="D2673" s="2" t="s">
        <v>2849</v>
      </c>
    </row>
    <row r="2674" spans="1:4" ht="13.5">
      <c r="A2674" s="1">
        <v>3504797</v>
      </c>
      <c r="B2674" s="1" t="s">
        <v>4209</v>
      </c>
      <c r="C2674" s="1" t="s">
        <v>699</v>
      </c>
      <c r="D2674" s="1" t="s">
        <v>4075</v>
      </c>
    </row>
    <row r="2675" spans="1:4" ht="13.5">
      <c r="A2675" s="2">
        <v>3504849</v>
      </c>
      <c r="B2675" s="2" t="s">
        <v>4209</v>
      </c>
      <c r="C2675" s="2" t="s">
        <v>1984</v>
      </c>
      <c r="D2675" s="2" t="s">
        <v>4596</v>
      </c>
    </row>
    <row r="2676" spans="1:4" ht="13.5">
      <c r="A2676" s="1">
        <v>3504914</v>
      </c>
      <c r="B2676" s="1" t="s">
        <v>4209</v>
      </c>
      <c r="C2676" s="1" t="s">
        <v>3898</v>
      </c>
      <c r="D2676" s="1" t="s">
        <v>3899</v>
      </c>
    </row>
    <row r="2677" spans="1:4" ht="13.5">
      <c r="A2677" s="2">
        <v>3504930</v>
      </c>
      <c r="B2677" s="2" t="s">
        <v>4209</v>
      </c>
      <c r="C2677" s="2" t="s">
        <v>5043</v>
      </c>
      <c r="D2677" s="2" t="s">
        <v>4722</v>
      </c>
    </row>
    <row r="2678" spans="1:4" ht="13.5">
      <c r="A2678" s="1">
        <v>3121350</v>
      </c>
      <c r="B2678" s="1" t="s">
        <v>1157</v>
      </c>
      <c r="C2678" s="1" t="s">
        <v>2006</v>
      </c>
      <c r="D2678" s="1" t="s">
        <v>7679</v>
      </c>
    </row>
    <row r="2679" spans="1:4" ht="13.5">
      <c r="A2679" s="2">
        <v>3121708</v>
      </c>
      <c r="B2679" s="2" t="s">
        <v>1157</v>
      </c>
      <c r="C2679" s="2" t="s">
        <v>977</v>
      </c>
      <c r="D2679" s="2" t="s">
        <v>7679</v>
      </c>
    </row>
    <row r="2680" spans="1:4" ht="13.5">
      <c r="A2680" s="1">
        <v>3504288</v>
      </c>
      <c r="B2680" s="1" t="s">
        <v>1157</v>
      </c>
      <c r="C2680" s="1" t="s">
        <v>4804</v>
      </c>
      <c r="D2680" s="1" t="s">
        <v>7726</v>
      </c>
    </row>
    <row r="2681" spans="1:4" ht="13.5">
      <c r="A2681" s="2">
        <v>3505007</v>
      </c>
      <c r="B2681" s="2" t="s">
        <v>1157</v>
      </c>
      <c r="C2681" s="2" t="s">
        <v>3572</v>
      </c>
      <c r="D2681" s="2" t="s">
        <v>3573</v>
      </c>
    </row>
    <row r="2682" spans="1:4" ht="13.5">
      <c r="A2682" s="1">
        <v>3505053</v>
      </c>
      <c r="B2682" s="1" t="s">
        <v>1157</v>
      </c>
      <c r="C2682" s="1" t="s">
        <v>1854</v>
      </c>
      <c r="D2682" s="1" t="s">
        <v>1982</v>
      </c>
    </row>
    <row r="2683" spans="1:4" ht="13.5">
      <c r="A2683" s="2">
        <v>3505054</v>
      </c>
      <c r="B2683" s="2" t="s">
        <v>1157</v>
      </c>
      <c r="C2683" s="2" t="s">
        <v>1520</v>
      </c>
      <c r="D2683" s="2" t="s">
        <v>1982</v>
      </c>
    </row>
    <row r="2684" spans="1:4" ht="13.5">
      <c r="A2684" s="1">
        <v>3602885</v>
      </c>
      <c r="B2684" s="1" t="s">
        <v>1157</v>
      </c>
      <c r="C2684" s="1" t="s">
        <v>7132</v>
      </c>
      <c r="D2684" s="1" t="s">
        <v>2091</v>
      </c>
    </row>
    <row r="2685" spans="1:4" ht="13.5">
      <c r="A2685" s="2">
        <v>3603434</v>
      </c>
      <c r="B2685" s="2" t="s">
        <v>1157</v>
      </c>
      <c r="C2685" s="2" t="s">
        <v>7574</v>
      </c>
      <c r="D2685" s="2" t="s">
        <v>1775</v>
      </c>
    </row>
    <row r="2686" spans="1:4" ht="13.5">
      <c r="A2686" s="1">
        <v>3603773</v>
      </c>
      <c r="B2686" s="1" t="s">
        <v>1157</v>
      </c>
      <c r="C2686" s="1" t="s">
        <v>4776</v>
      </c>
      <c r="D2686" s="1" t="s">
        <v>2745</v>
      </c>
    </row>
    <row r="2687" spans="1:4" ht="13.5">
      <c r="A2687" s="2">
        <v>3603818</v>
      </c>
      <c r="B2687" s="2" t="s">
        <v>1157</v>
      </c>
      <c r="C2687" s="2" t="s">
        <v>1881</v>
      </c>
      <c r="D2687" s="2" t="s">
        <v>2745</v>
      </c>
    </row>
    <row r="2688" spans="1:4" ht="13.5">
      <c r="A2688" s="1">
        <v>3604014</v>
      </c>
      <c r="B2688" s="1" t="s">
        <v>1157</v>
      </c>
      <c r="C2688" s="1" t="s">
        <v>1265</v>
      </c>
      <c r="D2688" s="1" t="s">
        <v>2745</v>
      </c>
    </row>
    <row r="2689" spans="1:4" ht="13.5">
      <c r="A2689" s="2">
        <v>3604024</v>
      </c>
      <c r="B2689" s="2" t="s">
        <v>1157</v>
      </c>
      <c r="C2689" s="2" t="s">
        <v>1266</v>
      </c>
      <c r="D2689" s="2" t="s">
        <v>2745</v>
      </c>
    </row>
    <row r="2690" spans="1:4" ht="13.5">
      <c r="A2690" s="1">
        <v>3703000</v>
      </c>
      <c r="B2690" s="1" t="s">
        <v>1157</v>
      </c>
      <c r="C2690" s="1" t="s">
        <v>4614</v>
      </c>
      <c r="D2690" s="1" t="s">
        <v>6926</v>
      </c>
    </row>
    <row r="2691" spans="1:4" ht="13.5">
      <c r="A2691" s="2">
        <v>3703017</v>
      </c>
      <c r="B2691" s="2" t="s">
        <v>1157</v>
      </c>
      <c r="C2691" s="2" t="s">
        <v>3583</v>
      </c>
      <c r="D2691" s="2" t="s">
        <v>2569</v>
      </c>
    </row>
    <row r="2692" spans="1:4" ht="13.5">
      <c r="A2692" s="1">
        <v>3703058</v>
      </c>
      <c r="B2692" s="1" t="s">
        <v>1157</v>
      </c>
      <c r="C2692" s="1" t="s">
        <v>7121</v>
      </c>
      <c r="D2692" s="1" t="s">
        <v>2569</v>
      </c>
    </row>
    <row r="2693" spans="1:4" ht="13.5">
      <c r="A2693" s="2">
        <v>3703200</v>
      </c>
      <c r="B2693" s="2" t="s">
        <v>1157</v>
      </c>
      <c r="C2693" s="2" t="s">
        <v>1536</v>
      </c>
      <c r="D2693" s="2" t="s">
        <v>6926</v>
      </c>
    </row>
    <row r="2694" spans="1:4" ht="13.5">
      <c r="A2694" s="1">
        <v>3802609</v>
      </c>
      <c r="B2694" s="1" t="s">
        <v>1157</v>
      </c>
      <c r="C2694" s="1" t="s">
        <v>564</v>
      </c>
      <c r="D2694" s="1" t="s">
        <v>5724</v>
      </c>
    </row>
    <row r="2695" spans="1:4" ht="13.5">
      <c r="A2695" s="2">
        <v>3802820</v>
      </c>
      <c r="B2695" s="2" t="s">
        <v>1157</v>
      </c>
      <c r="C2695" s="2" t="s">
        <v>7162</v>
      </c>
      <c r="D2695" s="2" t="s">
        <v>2840</v>
      </c>
    </row>
    <row r="2696" spans="1:4" ht="13.5">
      <c r="A2696" s="1">
        <v>3124240</v>
      </c>
      <c r="B2696" s="1" t="s">
        <v>1267</v>
      </c>
      <c r="C2696" s="1" t="s">
        <v>1268</v>
      </c>
      <c r="D2696" s="1" t="s">
        <v>545</v>
      </c>
    </row>
    <row r="2697" spans="1:4" ht="13.5">
      <c r="A2697" s="2">
        <v>3124246</v>
      </c>
      <c r="B2697" s="2" t="s">
        <v>1267</v>
      </c>
      <c r="C2697" s="2" t="s">
        <v>1269</v>
      </c>
      <c r="D2697" s="2" t="s">
        <v>545</v>
      </c>
    </row>
    <row r="2698" spans="1:4" ht="13.5">
      <c r="A2698" s="1">
        <v>3415609</v>
      </c>
      <c r="B2698" s="1" t="s">
        <v>1270</v>
      </c>
      <c r="C2698" s="1" t="s">
        <v>3853</v>
      </c>
      <c r="D2698" s="1" t="s">
        <v>4067</v>
      </c>
    </row>
    <row r="2699" spans="1:4" ht="13.5">
      <c r="A2699" s="2">
        <v>3119515</v>
      </c>
      <c r="B2699" s="2" t="s">
        <v>1270</v>
      </c>
      <c r="C2699" s="2" t="s">
        <v>4709</v>
      </c>
      <c r="D2699" s="2" t="s">
        <v>1402</v>
      </c>
    </row>
    <row r="2700" spans="1:4" ht="13.5">
      <c r="A2700" s="1">
        <v>3120010</v>
      </c>
      <c r="B2700" s="1" t="s">
        <v>1270</v>
      </c>
      <c r="C2700" s="1" t="s">
        <v>7125</v>
      </c>
      <c r="D2700" s="1" t="s">
        <v>2596</v>
      </c>
    </row>
    <row r="2701" spans="1:4" ht="13.5">
      <c r="A2701" s="2">
        <v>3120304</v>
      </c>
      <c r="B2701" s="2" t="s">
        <v>1270</v>
      </c>
      <c r="C2701" s="2" t="s">
        <v>1451</v>
      </c>
      <c r="D2701" s="2" t="s">
        <v>2596</v>
      </c>
    </row>
    <row r="2702" spans="1:4" ht="13.5">
      <c r="A2702" s="1">
        <v>3121872</v>
      </c>
      <c r="B2702" s="1" t="s">
        <v>1270</v>
      </c>
      <c r="C2702" s="1" t="s">
        <v>4695</v>
      </c>
      <c r="D2702" s="1" t="s">
        <v>786</v>
      </c>
    </row>
    <row r="2703" spans="1:4" ht="13.5">
      <c r="A2703" s="2">
        <v>3122552</v>
      </c>
      <c r="B2703" s="2" t="s">
        <v>1270</v>
      </c>
      <c r="C2703" s="2" t="s">
        <v>7518</v>
      </c>
      <c r="D2703" s="2" t="s">
        <v>4817</v>
      </c>
    </row>
    <row r="2704" spans="1:4" ht="13.5">
      <c r="A2704" s="1">
        <v>3123006</v>
      </c>
      <c r="B2704" s="1" t="s">
        <v>1270</v>
      </c>
      <c r="C2704" s="1" t="s">
        <v>7565</v>
      </c>
      <c r="D2704" s="1" t="s">
        <v>5711</v>
      </c>
    </row>
    <row r="2705" spans="1:4" ht="13.5">
      <c r="A2705" s="2">
        <v>3123055</v>
      </c>
      <c r="B2705" s="2" t="s">
        <v>1270</v>
      </c>
      <c r="C2705" s="2" t="s">
        <v>4447</v>
      </c>
      <c r="D2705" s="2" t="s">
        <v>7648</v>
      </c>
    </row>
    <row r="2706" spans="1:4" ht="13.5">
      <c r="A2706" s="1">
        <v>3123078</v>
      </c>
      <c r="B2706" s="1" t="s">
        <v>1270</v>
      </c>
      <c r="C2706" s="1" t="s">
        <v>4839</v>
      </c>
      <c r="D2706" s="1" t="s">
        <v>7255</v>
      </c>
    </row>
    <row r="2707" spans="1:4" ht="13.5">
      <c r="A2707" s="2">
        <v>3123251</v>
      </c>
      <c r="B2707" s="2" t="s">
        <v>1270</v>
      </c>
      <c r="C2707" s="2" t="s">
        <v>7566</v>
      </c>
      <c r="D2707" s="2" t="s">
        <v>6909</v>
      </c>
    </row>
    <row r="2708" spans="1:4" ht="13.5">
      <c r="A2708" s="1">
        <v>3123283</v>
      </c>
      <c r="B2708" s="1" t="s">
        <v>1270</v>
      </c>
      <c r="C2708" s="1" t="s">
        <v>6532</v>
      </c>
      <c r="D2708" s="1" t="s">
        <v>6909</v>
      </c>
    </row>
    <row r="2709" spans="1:4" ht="13.5">
      <c r="A2709" s="2">
        <v>3123341</v>
      </c>
      <c r="B2709" s="2" t="s">
        <v>1270</v>
      </c>
      <c r="C2709" s="2" t="s">
        <v>4765</v>
      </c>
      <c r="D2709" s="2" t="s">
        <v>2596</v>
      </c>
    </row>
    <row r="2710" spans="1:4" ht="13.5">
      <c r="A2710" s="1">
        <v>3123448</v>
      </c>
      <c r="B2710" s="1" t="s">
        <v>1270</v>
      </c>
      <c r="C2710" s="1" t="s">
        <v>6712</v>
      </c>
      <c r="D2710" s="1" t="s">
        <v>4042</v>
      </c>
    </row>
    <row r="2711" spans="1:4" ht="13.5">
      <c r="A2711" s="2">
        <v>3123539</v>
      </c>
      <c r="B2711" s="2" t="s">
        <v>1270</v>
      </c>
      <c r="C2711" s="2" t="s">
        <v>5475</v>
      </c>
      <c r="D2711" s="2" t="s">
        <v>6909</v>
      </c>
    </row>
    <row r="2712" spans="1:4" ht="13.5">
      <c r="A2712" s="1">
        <v>3123606</v>
      </c>
      <c r="B2712" s="1" t="s">
        <v>1270</v>
      </c>
      <c r="C2712" s="1" t="s">
        <v>6510</v>
      </c>
      <c r="D2712" s="1" t="s">
        <v>6909</v>
      </c>
    </row>
    <row r="2713" spans="1:4" ht="13.5">
      <c r="A2713" s="2">
        <v>3123741</v>
      </c>
      <c r="B2713" s="2" t="s">
        <v>1270</v>
      </c>
      <c r="C2713" s="2" t="s">
        <v>2793</v>
      </c>
      <c r="D2713" s="2" t="s">
        <v>2596</v>
      </c>
    </row>
    <row r="2714" spans="1:4" ht="13.5">
      <c r="A2714" s="1">
        <v>3123759</v>
      </c>
      <c r="B2714" s="1" t="s">
        <v>1270</v>
      </c>
      <c r="C2714" s="1" t="s">
        <v>949</v>
      </c>
      <c r="D2714" s="1" t="s">
        <v>1571</v>
      </c>
    </row>
    <row r="2715" spans="1:4" ht="13.5">
      <c r="A2715" s="2">
        <v>3123912</v>
      </c>
      <c r="B2715" s="2" t="s">
        <v>1270</v>
      </c>
      <c r="C2715" s="2" t="s">
        <v>6362</v>
      </c>
      <c r="D2715" s="2" t="s">
        <v>3866</v>
      </c>
    </row>
    <row r="2716" spans="1:4" ht="13.5">
      <c r="A2716" s="1">
        <v>3124037</v>
      </c>
      <c r="B2716" s="1" t="s">
        <v>1270</v>
      </c>
      <c r="C2716" s="1" t="s">
        <v>837</v>
      </c>
      <c r="D2716" s="1" t="s">
        <v>7738</v>
      </c>
    </row>
    <row r="2717" spans="1:4" ht="13.5">
      <c r="A2717" s="2">
        <v>3124089</v>
      </c>
      <c r="B2717" s="2" t="s">
        <v>1270</v>
      </c>
      <c r="C2717" s="2" t="s">
        <v>4559</v>
      </c>
      <c r="D2717" s="2" t="s">
        <v>3992</v>
      </c>
    </row>
    <row r="2718" spans="1:4" ht="13.5">
      <c r="A2718" s="1">
        <v>3124115</v>
      </c>
      <c r="B2718" s="1" t="s">
        <v>1270</v>
      </c>
      <c r="C2718" s="1" t="s">
        <v>1691</v>
      </c>
      <c r="D2718" s="1" t="s">
        <v>4817</v>
      </c>
    </row>
    <row r="2719" spans="1:4" ht="13.5">
      <c r="A2719" s="2">
        <v>3124135</v>
      </c>
      <c r="B2719" s="2" t="s">
        <v>1270</v>
      </c>
      <c r="C2719" s="2" t="s">
        <v>1929</v>
      </c>
      <c r="D2719" s="2" t="s">
        <v>6909</v>
      </c>
    </row>
    <row r="2720" spans="1:4" ht="13.5">
      <c r="A2720" s="1">
        <v>3124255</v>
      </c>
      <c r="B2720" s="1" t="s">
        <v>1270</v>
      </c>
      <c r="C2720" s="1" t="s">
        <v>1271</v>
      </c>
      <c r="D2720" s="1" t="s">
        <v>4456</v>
      </c>
    </row>
    <row r="2721" spans="1:4" ht="13.5">
      <c r="A2721" s="2">
        <v>3124314</v>
      </c>
      <c r="B2721" s="2" t="s">
        <v>1270</v>
      </c>
      <c r="C2721" s="2" t="s">
        <v>1932</v>
      </c>
      <c r="D2721" s="2" t="s">
        <v>6909</v>
      </c>
    </row>
    <row r="2722" spans="1:4" ht="13.5">
      <c r="A2722" s="1">
        <v>3124407</v>
      </c>
      <c r="B2722" s="1" t="s">
        <v>1270</v>
      </c>
      <c r="C2722" s="1" t="s">
        <v>1529</v>
      </c>
      <c r="D2722" s="1" t="s">
        <v>1105</v>
      </c>
    </row>
    <row r="2723" spans="1:4" ht="13.5">
      <c r="A2723" s="2">
        <v>3124478</v>
      </c>
      <c r="B2723" s="2" t="s">
        <v>1270</v>
      </c>
      <c r="C2723" s="2" t="s">
        <v>1421</v>
      </c>
      <c r="D2723" s="2" t="s">
        <v>7255</v>
      </c>
    </row>
    <row r="2724" spans="1:4" ht="13.5">
      <c r="A2724" s="1">
        <v>3124519</v>
      </c>
      <c r="B2724" s="1" t="s">
        <v>1270</v>
      </c>
      <c r="C2724" s="1" t="s">
        <v>2337</v>
      </c>
      <c r="D2724" s="1" t="s">
        <v>6911</v>
      </c>
    </row>
    <row r="2725" spans="1:4" ht="13.5">
      <c r="A2725" s="2">
        <v>3124524</v>
      </c>
      <c r="B2725" s="2" t="s">
        <v>1270</v>
      </c>
      <c r="C2725" s="2" t="s">
        <v>1272</v>
      </c>
      <c r="D2725" s="2" t="s">
        <v>1105</v>
      </c>
    </row>
    <row r="2726" spans="1:4" ht="13.5">
      <c r="A2726" s="1">
        <v>3124526</v>
      </c>
      <c r="B2726" s="1" t="s">
        <v>1270</v>
      </c>
      <c r="C2726" s="1" t="s">
        <v>1036</v>
      </c>
      <c r="D2726" s="1" t="s">
        <v>3846</v>
      </c>
    </row>
    <row r="2727" spans="1:4" ht="13.5">
      <c r="A2727" s="2">
        <v>3124529</v>
      </c>
      <c r="B2727" s="2" t="s">
        <v>1270</v>
      </c>
      <c r="C2727" s="2" t="s">
        <v>1042</v>
      </c>
      <c r="D2727" s="2" t="s">
        <v>3846</v>
      </c>
    </row>
    <row r="2728" spans="1:4" ht="13.5">
      <c r="A2728" s="1">
        <v>3124553</v>
      </c>
      <c r="B2728" s="1" t="s">
        <v>1270</v>
      </c>
      <c r="C2728" s="1" t="s">
        <v>1930</v>
      </c>
      <c r="D2728" s="1" t="s">
        <v>746</v>
      </c>
    </row>
    <row r="2729" spans="1:4" ht="13.5">
      <c r="A2729" s="2">
        <v>3124648</v>
      </c>
      <c r="B2729" s="2" t="s">
        <v>1270</v>
      </c>
      <c r="C2729" s="2" t="s">
        <v>6874</v>
      </c>
      <c r="D2729" s="2" t="s">
        <v>4729</v>
      </c>
    </row>
    <row r="2730" spans="1:4" ht="13.5">
      <c r="A2730" s="1">
        <v>3124825</v>
      </c>
      <c r="B2730" s="1" t="s">
        <v>1270</v>
      </c>
      <c r="C2730" s="1" t="s">
        <v>2729</v>
      </c>
      <c r="D2730" s="1" t="s">
        <v>491</v>
      </c>
    </row>
    <row r="2731" spans="1:4" ht="13.5">
      <c r="A2731" s="2">
        <v>3210672</v>
      </c>
      <c r="B2731" s="2" t="s">
        <v>1270</v>
      </c>
      <c r="C2731" s="2" t="s">
        <v>4439</v>
      </c>
      <c r="D2731" s="2" t="s">
        <v>4021</v>
      </c>
    </row>
    <row r="2732" spans="1:4" ht="13.5">
      <c r="A2732" s="1">
        <v>3210984</v>
      </c>
      <c r="B2732" s="1" t="s">
        <v>1270</v>
      </c>
      <c r="C2732" s="1" t="s">
        <v>7143</v>
      </c>
      <c r="D2732" s="1" t="s">
        <v>3217</v>
      </c>
    </row>
    <row r="2733" spans="1:4" ht="13.5">
      <c r="A2733" s="2">
        <v>3210996</v>
      </c>
      <c r="B2733" s="2" t="s">
        <v>1270</v>
      </c>
      <c r="C2733" s="2" t="s">
        <v>505</v>
      </c>
      <c r="D2733" s="2" t="s">
        <v>4451</v>
      </c>
    </row>
    <row r="2734" spans="1:4" ht="13.5">
      <c r="A2734" s="1">
        <v>3211138</v>
      </c>
      <c r="B2734" s="1" t="s">
        <v>1270</v>
      </c>
      <c r="C2734" s="1" t="s">
        <v>1489</v>
      </c>
      <c r="D2734" s="1" t="s">
        <v>2593</v>
      </c>
    </row>
    <row r="2735" spans="1:4" ht="13.5">
      <c r="A2735" s="2">
        <v>3211424</v>
      </c>
      <c r="B2735" s="2" t="s">
        <v>1270</v>
      </c>
      <c r="C2735" s="2" t="s">
        <v>27</v>
      </c>
      <c r="D2735" s="2" t="s">
        <v>6446</v>
      </c>
    </row>
    <row r="2736" spans="1:4" ht="13.5">
      <c r="A2736" s="1">
        <v>3211748</v>
      </c>
      <c r="B2736" s="1" t="s">
        <v>1270</v>
      </c>
      <c r="C2736" s="1" t="s">
        <v>1761</v>
      </c>
      <c r="D2736" s="1" t="s">
        <v>4083</v>
      </c>
    </row>
    <row r="2737" spans="1:4" ht="13.5">
      <c r="A2737" s="2">
        <v>3212200</v>
      </c>
      <c r="B2737" s="2" t="s">
        <v>1270</v>
      </c>
      <c r="C2737" s="2" t="s">
        <v>2347</v>
      </c>
      <c r="D2737" s="2" t="s">
        <v>4846</v>
      </c>
    </row>
    <row r="2738" spans="1:4" ht="13.5">
      <c r="A2738" s="1">
        <v>3212286</v>
      </c>
      <c r="B2738" s="1" t="s">
        <v>1270</v>
      </c>
      <c r="C2738" s="1" t="s">
        <v>7090</v>
      </c>
      <c r="D2738" s="1" t="s">
        <v>4846</v>
      </c>
    </row>
    <row r="2739" spans="1:4" ht="13.5">
      <c r="A2739" s="2">
        <v>3212289</v>
      </c>
      <c r="B2739" s="2" t="s">
        <v>1270</v>
      </c>
      <c r="C2739" s="2" t="s">
        <v>7091</v>
      </c>
      <c r="D2739" s="2" t="s">
        <v>7092</v>
      </c>
    </row>
    <row r="2740" spans="1:4" ht="13.5">
      <c r="A2740" s="1">
        <v>3212399</v>
      </c>
      <c r="B2740" s="1" t="s">
        <v>1270</v>
      </c>
      <c r="C2740" s="1" t="s">
        <v>6683</v>
      </c>
      <c r="D2740" s="1" t="s">
        <v>4481</v>
      </c>
    </row>
    <row r="2741" spans="1:4" ht="13.5">
      <c r="A2741" s="2">
        <v>3311530</v>
      </c>
      <c r="B2741" s="2" t="s">
        <v>1270</v>
      </c>
      <c r="C2741" s="2" t="s">
        <v>710</v>
      </c>
      <c r="D2741" s="2" t="s">
        <v>7728</v>
      </c>
    </row>
    <row r="2742" spans="1:4" ht="13.5">
      <c r="A2742" s="1">
        <v>3311763</v>
      </c>
      <c r="B2742" s="1" t="s">
        <v>1270</v>
      </c>
      <c r="C2742" s="1" t="s">
        <v>4781</v>
      </c>
      <c r="D2742" s="1" t="s">
        <v>4881</v>
      </c>
    </row>
    <row r="2743" spans="1:4" ht="13.5">
      <c r="A2743" s="2">
        <v>3311948</v>
      </c>
      <c r="B2743" s="2" t="s">
        <v>1270</v>
      </c>
      <c r="C2743" s="2" t="s">
        <v>7407</v>
      </c>
      <c r="D2743" s="2" t="s">
        <v>7728</v>
      </c>
    </row>
    <row r="2744" spans="1:4" ht="13.5">
      <c r="A2744" s="1">
        <v>3312044</v>
      </c>
      <c r="B2744" s="1" t="s">
        <v>1270</v>
      </c>
      <c r="C2744" s="1" t="s">
        <v>6628</v>
      </c>
      <c r="D2744" s="1" t="s">
        <v>4868</v>
      </c>
    </row>
    <row r="2745" spans="1:4" ht="13.5">
      <c r="A2745" s="2">
        <v>3312057</v>
      </c>
      <c r="B2745" s="2" t="s">
        <v>1270</v>
      </c>
      <c r="C2745" s="2" t="s">
        <v>1273</v>
      </c>
      <c r="D2745" s="2" t="s">
        <v>7251</v>
      </c>
    </row>
    <row r="2746" spans="1:4" ht="13.5">
      <c r="A2746" s="1">
        <v>3312058</v>
      </c>
      <c r="B2746" s="1" t="s">
        <v>1270</v>
      </c>
      <c r="C2746" s="1" t="s">
        <v>1274</v>
      </c>
      <c r="D2746" s="1" t="s">
        <v>7251</v>
      </c>
    </row>
    <row r="2747" spans="1:4" ht="13.5">
      <c r="A2747" s="2">
        <v>3312065</v>
      </c>
      <c r="B2747" s="2" t="s">
        <v>1270</v>
      </c>
      <c r="C2747" s="2" t="s">
        <v>6949</v>
      </c>
      <c r="D2747" s="2" t="s">
        <v>7251</v>
      </c>
    </row>
    <row r="2748" spans="1:4" ht="13.5">
      <c r="A2748" s="1">
        <v>3312066</v>
      </c>
      <c r="B2748" s="1" t="s">
        <v>1270</v>
      </c>
      <c r="C2748" s="1" t="s">
        <v>3787</v>
      </c>
      <c r="D2748" s="1" t="s">
        <v>7251</v>
      </c>
    </row>
    <row r="2749" spans="1:4" ht="13.5">
      <c r="A2749" s="2">
        <v>3312067</v>
      </c>
      <c r="B2749" s="2" t="s">
        <v>1270</v>
      </c>
      <c r="C2749" s="2" t="s">
        <v>1530</v>
      </c>
      <c r="D2749" s="2" t="s">
        <v>7251</v>
      </c>
    </row>
    <row r="2750" spans="1:4" ht="13.5">
      <c r="A2750" s="1">
        <v>3312068</v>
      </c>
      <c r="B2750" s="1" t="s">
        <v>1270</v>
      </c>
      <c r="C2750" s="1" t="s">
        <v>1468</v>
      </c>
      <c r="D2750" s="1" t="s">
        <v>7251</v>
      </c>
    </row>
    <row r="2751" spans="1:4" ht="13.5">
      <c r="A2751" s="2">
        <v>3312069</v>
      </c>
      <c r="B2751" s="2" t="s">
        <v>1270</v>
      </c>
      <c r="C2751" s="2" t="s">
        <v>1516</v>
      </c>
      <c r="D2751" s="2" t="s">
        <v>7251</v>
      </c>
    </row>
    <row r="2752" spans="1:4" ht="13.5">
      <c r="A2752" s="1">
        <v>3312096</v>
      </c>
      <c r="B2752" s="1" t="s">
        <v>1270</v>
      </c>
      <c r="C2752" s="1" t="s">
        <v>7290</v>
      </c>
      <c r="D2752" s="1" t="s">
        <v>774</v>
      </c>
    </row>
    <row r="2753" spans="1:4" ht="13.5">
      <c r="A2753" s="2">
        <v>3312296</v>
      </c>
      <c r="B2753" s="2" t="s">
        <v>1270</v>
      </c>
      <c r="C2753" s="2" t="s">
        <v>4552</v>
      </c>
      <c r="D2753" s="2" t="s">
        <v>2750</v>
      </c>
    </row>
    <row r="2754" spans="1:4" ht="13.5">
      <c r="A2754" s="1">
        <v>3312685</v>
      </c>
      <c r="B2754" s="1" t="s">
        <v>1270</v>
      </c>
      <c r="C2754" s="1" t="s">
        <v>1315</v>
      </c>
      <c r="D2754" s="1" t="s">
        <v>1316</v>
      </c>
    </row>
    <row r="2755" spans="1:4" ht="13.5">
      <c r="A2755" s="2">
        <v>3312714</v>
      </c>
      <c r="B2755" s="2" t="s">
        <v>1270</v>
      </c>
      <c r="C2755" s="2" t="s">
        <v>1275</v>
      </c>
      <c r="D2755" s="2" t="s">
        <v>1601</v>
      </c>
    </row>
    <row r="2756" spans="1:4" ht="13.5">
      <c r="A2756" s="1">
        <v>3413960</v>
      </c>
      <c r="B2756" s="1" t="s">
        <v>1270</v>
      </c>
      <c r="C2756" s="1" t="s">
        <v>3852</v>
      </c>
      <c r="D2756" s="1" t="s">
        <v>769</v>
      </c>
    </row>
    <row r="2757" spans="1:4" ht="13.5">
      <c r="A2757" s="2">
        <v>3413984</v>
      </c>
      <c r="B2757" s="2" t="s">
        <v>1270</v>
      </c>
      <c r="C2757" s="2" t="s">
        <v>2087</v>
      </c>
      <c r="D2757" s="2" t="s">
        <v>289</v>
      </c>
    </row>
    <row r="2758" spans="1:4" ht="13.5">
      <c r="A2758" s="1">
        <v>3414753</v>
      </c>
      <c r="B2758" s="1" t="s">
        <v>1270</v>
      </c>
      <c r="C2758" s="1" t="s">
        <v>5500</v>
      </c>
      <c r="D2758" s="1" t="s">
        <v>7630</v>
      </c>
    </row>
    <row r="2759" spans="1:4" ht="13.5">
      <c r="A2759" s="2">
        <v>3414812</v>
      </c>
      <c r="B2759" s="2" t="s">
        <v>1270</v>
      </c>
      <c r="C2759" s="2" t="s">
        <v>1537</v>
      </c>
      <c r="D2759" s="2" t="s">
        <v>7640</v>
      </c>
    </row>
    <row r="2760" spans="1:4" ht="13.5">
      <c r="A2760" s="1">
        <v>3414818</v>
      </c>
      <c r="B2760" s="1" t="s">
        <v>1270</v>
      </c>
      <c r="C2760" s="1" t="s">
        <v>2105</v>
      </c>
      <c r="D2760" s="1" t="s">
        <v>2106</v>
      </c>
    </row>
    <row r="2761" spans="1:4" ht="13.5">
      <c r="A2761" s="2">
        <v>3415315</v>
      </c>
      <c r="B2761" s="2" t="s">
        <v>1270</v>
      </c>
      <c r="C2761" s="2" t="s">
        <v>5551</v>
      </c>
      <c r="D2761" s="2" t="s">
        <v>7630</v>
      </c>
    </row>
    <row r="2762" spans="1:4" ht="13.5">
      <c r="A2762" s="1">
        <v>3415572</v>
      </c>
      <c r="B2762" s="1" t="s">
        <v>1270</v>
      </c>
      <c r="C2762" s="1" t="s">
        <v>7513</v>
      </c>
      <c r="D2762" s="1" t="s">
        <v>677</v>
      </c>
    </row>
    <row r="2763" spans="1:4" ht="13.5">
      <c r="A2763" s="2">
        <v>3415593</v>
      </c>
      <c r="B2763" s="2" t="s">
        <v>1270</v>
      </c>
      <c r="C2763" s="2" t="s">
        <v>6933</v>
      </c>
      <c r="D2763" s="2" t="s">
        <v>4019</v>
      </c>
    </row>
    <row r="2764" spans="1:4" ht="13.5">
      <c r="A2764" s="1">
        <v>3416001</v>
      </c>
      <c r="B2764" s="1" t="s">
        <v>1270</v>
      </c>
      <c r="C2764" s="1" t="s">
        <v>3926</v>
      </c>
      <c r="D2764" s="1" t="s">
        <v>3912</v>
      </c>
    </row>
    <row r="2765" spans="1:4" ht="13.5">
      <c r="A2765" s="2">
        <v>3416013</v>
      </c>
      <c r="B2765" s="2" t="s">
        <v>1270</v>
      </c>
      <c r="C2765" s="2" t="s">
        <v>1538</v>
      </c>
      <c r="D2765" s="2" t="s">
        <v>3912</v>
      </c>
    </row>
    <row r="2766" spans="1:4" ht="13.5">
      <c r="A2766" s="1">
        <v>3416410</v>
      </c>
      <c r="B2766" s="1" t="s">
        <v>1270</v>
      </c>
      <c r="C2766" s="1" t="s">
        <v>6517</v>
      </c>
      <c r="D2766" s="1" t="s">
        <v>3914</v>
      </c>
    </row>
    <row r="2767" spans="1:4" ht="13.5">
      <c r="A2767" s="2">
        <v>3416431</v>
      </c>
      <c r="B2767" s="2" t="s">
        <v>1270</v>
      </c>
      <c r="C2767" s="2" t="s">
        <v>7093</v>
      </c>
      <c r="D2767" s="2" t="s">
        <v>3914</v>
      </c>
    </row>
    <row r="2768" spans="1:4" ht="13.5">
      <c r="A2768" s="1">
        <v>3416921</v>
      </c>
      <c r="B2768" s="1" t="s">
        <v>1270</v>
      </c>
      <c r="C2768" s="1" t="s">
        <v>1657</v>
      </c>
      <c r="D2768" s="1" t="s">
        <v>3818</v>
      </c>
    </row>
    <row r="2769" spans="1:4" ht="13.5">
      <c r="A2769" s="2">
        <v>3416922</v>
      </c>
      <c r="B2769" s="2" t="s">
        <v>1270</v>
      </c>
      <c r="C2769" s="2" t="s">
        <v>1733</v>
      </c>
      <c r="D2769" s="2" t="s">
        <v>3818</v>
      </c>
    </row>
    <row r="2770" spans="1:4" ht="13.5">
      <c r="A2770" s="1">
        <v>3416944</v>
      </c>
      <c r="B2770" s="1" t="s">
        <v>1270</v>
      </c>
      <c r="C2770" s="1" t="s">
        <v>2348</v>
      </c>
      <c r="D2770" s="1" t="s">
        <v>4519</v>
      </c>
    </row>
    <row r="2771" spans="1:4" ht="13.5">
      <c r="A2771" s="2">
        <v>3416952</v>
      </c>
      <c r="B2771" s="2" t="s">
        <v>1270</v>
      </c>
      <c r="C2771" s="2" t="s">
        <v>1472</v>
      </c>
      <c r="D2771" s="2" t="s">
        <v>4519</v>
      </c>
    </row>
    <row r="2772" spans="1:4" ht="13.5">
      <c r="A2772" s="1">
        <v>3417052</v>
      </c>
      <c r="B2772" s="1" t="s">
        <v>1270</v>
      </c>
      <c r="C2772" s="1" t="s">
        <v>1820</v>
      </c>
      <c r="D2772" s="1" t="s">
        <v>7740</v>
      </c>
    </row>
    <row r="2773" spans="1:4" ht="13.5">
      <c r="A2773" s="2">
        <v>3417069</v>
      </c>
      <c r="B2773" s="2" t="s">
        <v>1270</v>
      </c>
      <c r="C2773" s="2" t="s">
        <v>2342</v>
      </c>
      <c r="D2773" s="2" t="s">
        <v>7740</v>
      </c>
    </row>
    <row r="2774" spans="1:4" ht="13.5">
      <c r="A2774" s="1">
        <v>3417075</v>
      </c>
      <c r="B2774" s="1" t="s">
        <v>1270</v>
      </c>
      <c r="C2774" s="1" t="s">
        <v>648</v>
      </c>
      <c r="D2774" s="1" t="s">
        <v>7740</v>
      </c>
    </row>
    <row r="2775" spans="1:4" ht="13.5">
      <c r="A2775" s="2">
        <v>3417082</v>
      </c>
      <c r="B2775" s="2" t="s">
        <v>1270</v>
      </c>
      <c r="C2775" s="2" t="s">
        <v>1475</v>
      </c>
      <c r="D2775" s="2" t="s">
        <v>7740</v>
      </c>
    </row>
    <row r="2776" spans="1:4" ht="13.5">
      <c r="A2776" s="1">
        <v>3417138</v>
      </c>
      <c r="B2776" s="1" t="s">
        <v>1270</v>
      </c>
      <c r="C2776" s="1" t="s">
        <v>2333</v>
      </c>
      <c r="D2776" s="1" t="s">
        <v>3772</v>
      </c>
    </row>
    <row r="2777" spans="1:4" ht="13.5">
      <c r="A2777" s="2">
        <v>3417145</v>
      </c>
      <c r="B2777" s="2" t="s">
        <v>1270</v>
      </c>
      <c r="C2777" s="2" t="s">
        <v>1524</v>
      </c>
      <c r="D2777" s="2" t="s">
        <v>3772</v>
      </c>
    </row>
    <row r="2778" spans="1:4" ht="13.5">
      <c r="A2778" s="1">
        <v>3417163</v>
      </c>
      <c r="B2778" s="1" t="s">
        <v>1270</v>
      </c>
      <c r="C2778" s="1" t="s">
        <v>1518</v>
      </c>
      <c r="D2778" s="1" t="s">
        <v>4784</v>
      </c>
    </row>
    <row r="2779" spans="1:4" ht="13.5">
      <c r="A2779" s="2">
        <v>3417164</v>
      </c>
      <c r="B2779" s="2" t="s">
        <v>1270</v>
      </c>
      <c r="C2779" s="2" t="s">
        <v>2340</v>
      </c>
      <c r="D2779" s="2" t="s">
        <v>4784</v>
      </c>
    </row>
    <row r="2780" spans="1:4" ht="13.5">
      <c r="A2780" s="1">
        <v>3417196</v>
      </c>
      <c r="B2780" s="1" t="s">
        <v>1270</v>
      </c>
      <c r="C2780" s="1" t="s">
        <v>1515</v>
      </c>
      <c r="D2780" s="1" t="s">
        <v>687</v>
      </c>
    </row>
    <row r="2781" spans="1:4" ht="13.5">
      <c r="A2781" s="2">
        <v>3417199</v>
      </c>
      <c r="B2781" s="2" t="s">
        <v>1270</v>
      </c>
      <c r="C2781" s="2" t="s">
        <v>2336</v>
      </c>
      <c r="D2781" s="2" t="s">
        <v>687</v>
      </c>
    </row>
    <row r="2782" spans="1:4" ht="13.5">
      <c r="A2782" s="1">
        <v>3417876</v>
      </c>
      <c r="B2782" s="1" t="s">
        <v>1270</v>
      </c>
      <c r="C2782" s="1" t="s">
        <v>3055</v>
      </c>
      <c r="D2782" s="1" t="s">
        <v>4019</v>
      </c>
    </row>
    <row r="2783" spans="1:4" ht="13.5">
      <c r="A2783" s="2">
        <v>3603429</v>
      </c>
      <c r="B2783" s="2" t="s">
        <v>1270</v>
      </c>
      <c r="C2783" s="2" t="s">
        <v>7595</v>
      </c>
      <c r="D2783" s="2" t="s">
        <v>2828</v>
      </c>
    </row>
    <row r="2784" spans="1:4" ht="13.5">
      <c r="A2784" s="1">
        <v>3603764</v>
      </c>
      <c r="B2784" s="1" t="s">
        <v>1270</v>
      </c>
      <c r="C2784" s="1" t="s">
        <v>6685</v>
      </c>
      <c r="D2784" s="1" t="s">
        <v>7559</v>
      </c>
    </row>
    <row r="2785" spans="1:4" ht="13.5">
      <c r="A2785" s="2">
        <v>3603765</v>
      </c>
      <c r="B2785" s="2" t="s">
        <v>1270</v>
      </c>
      <c r="C2785" s="2" t="s">
        <v>6681</v>
      </c>
      <c r="D2785" s="2" t="s">
        <v>7559</v>
      </c>
    </row>
    <row r="2786" spans="1:4" ht="13.5">
      <c r="A2786" s="1">
        <v>3603784</v>
      </c>
      <c r="B2786" s="1" t="s">
        <v>1270</v>
      </c>
      <c r="C2786" s="1" t="s">
        <v>6687</v>
      </c>
      <c r="D2786" s="1" t="s">
        <v>7559</v>
      </c>
    </row>
    <row r="2787" spans="1:4" ht="13.5">
      <c r="A2787" s="2">
        <v>3702902</v>
      </c>
      <c r="B2787" s="2" t="s">
        <v>1270</v>
      </c>
      <c r="C2787" s="2" t="s">
        <v>1493</v>
      </c>
      <c r="D2787" s="2" t="s">
        <v>7658</v>
      </c>
    </row>
    <row r="2788" spans="1:4" ht="13.5">
      <c r="A2788" s="1">
        <v>3702906</v>
      </c>
      <c r="B2788" s="1" t="s">
        <v>1270</v>
      </c>
      <c r="C2788" s="1" t="s">
        <v>2533</v>
      </c>
      <c r="D2788" s="1" t="s">
        <v>2569</v>
      </c>
    </row>
    <row r="2789" spans="1:4" ht="13.5">
      <c r="A2789" s="2">
        <v>3703091</v>
      </c>
      <c r="B2789" s="2" t="s">
        <v>1270</v>
      </c>
      <c r="C2789" s="2" t="s">
        <v>2035</v>
      </c>
      <c r="D2789" s="2" t="s">
        <v>7658</v>
      </c>
    </row>
    <row r="2790" spans="1:4" ht="13.5">
      <c r="A2790" s="1">
        <v>3703094</v>
      </c>
      <c r="B2790" s="1" t="s">
        <v>1270</v>
      </c>
      <c r="C2790" s="1" t="s">
        <v>4391</v>
      </c>
      <c r="D2790" s="1" t="s">
        <v>7658</v>
      </c>
    </row>
    <row r="2791" spans="1:4" ht="13.5">
      <c r="A2791" s="2">
        <v>3703138</v>
      </c>
      <c r="B2791" s="2" t="s">
        <v>1270</v>
      </c>
      <c r="C2791" s="2" t="s">
        <v>1863</v>
      </c>
      <c r="D2791" s="2" t="s">
        <v>842</v>
      </c>
    </row>
    <row r="2792" spans="1:4" ht="13.5">
      <c r="A2792" s="1">
        <v>3703155</v>
      </c>
      <c r="B2792" s="1" t="s">
        <v>1270</v>
      </c>
      <c r="C2792" s="1" t="s">
        <v>1864</v>
      </c>
      <c r="D2792" s="1" t="s">
        <v>842</v>
      </c>
    </row>
    <row r="2793" spans="1:4" ht="13.5">
      <c r="A2793" s="2">
        <v>3703195</v>
      </c>
      <c r="B2793" s="2" t="s">
        <v>1270</v>
      </c>
      <c r="C2793" s="2" t="s">
        <v>1494</v>
      </c>
      <c r="D2793" s="2" t="s">
        <v>842</v>
      </c>
    </row>
    <row r="2794" spans="1:4" ht="13.5">
      <c r="A2794" s="1">
        <v>3703198</v>
      </c>
      <c r="B2794" s="1" t="s">
        <v>1270</v>
      </c>
      <c r="C2794" s="1" t="s">
        <v>24</v>
      </c>
      <c r="D2794" s="1" t="s">
        <v>450</v>
      </c>
    </row>
    <row r="2795" spans="1:4" ht="13.5">
      <c r="A2795" s="2">
        <v>3802392</v>
      </c>
      <c r="B2795" s="2" t="s">
        <v>1270</v>
      </c>
      <c r="C2795" s="2" t="s">
        <v>4404</v>
      </c>
      <c r="D2795" s="2" t="s">
        <v>1151</v>
      </c>
    </row>
    <row r="2796" spans="1:4" ht="13.5">
      <c r="A2796" s="1">
        <v>3802434</v>
      </c>
      <c r="B2796" s="1" t="s">
        <v>1270</v>
      </c>
      <c r="C2796" s="1" t="s">
        <v>2762</v>
      </c>
      <c r="D2796" s="1" t="s">
        <v>4057</v>
      </c>
    </row>
    <row r="2797" spans="1:4" ht="13.5">
      <c r="A2797" s="2">
        <v>3802529</v>
      </c>
      <c r="B2797" s="2" t="s">
        <v>1270</v>
      </c>
      <c r="C2797" s="2" t="s">
        <v>552</v>
      </c>
      <c r="D2797" s="2" t="s">
        <v>984</v>
      </c>
    </row>
    <row r="2798" spans="1:4" ht="13.5">
      <c r="A2798" s="1">
        <v>3802546</v>
      </c>
      <c r="B2798" s="1" t="s">
        <v>1270</v>
      </c>
      <c r="C2798" s="1" t="s">
        <v>958</v>
      </c>
      <c r="D2798" s="1" t="s">
        <v>6457</v>
      </c>
    </row>
    <row r="2799" spans="1:4" ht="13.5">
      <c r="A2799" s="2">
        <v>3802617</v>
      </c>
      <c r="B2799" s="2" t="s">
        <v>1270</v>
      </c>
      <c r="C2799" s="2" t="s">
        <v>4386</v>
      </c>
      <c r="D2799" s="2" t="s">
        <v>7405</v>
      </c>
    </row>
    <row r="2800" spans="1:4" ht="13.5">
      <c r="A2800" s="1">
        <v>3802745</v>
      </c>
      <c r="B2800" s="1" t="s">
        <v>1270</v>
      </c>
      <c r="C2800" s="1" t="s">
        <v>4771</v>
      </c>
      <c r="D2800" s="1" t="s">
        <v>4057</v>
      </c>
    </row>
    <row r="2801" spans="1:4" ht="13.5">
      <c r="A2801" s="2">
        <v>3123379</v>
      </c>
      <c r="B2801" s="2" t="s">
        <v>5125</v>
      </c>
      <c r="C2801" s="2" t="s">
        <v>4380</v>
      </c>
      <c r="D2801" s="2" t="s">
        <v>5453</v>
      </c>
    </row>
    <row r="2802" spans="1:4" ht="13.5">
      <c r="A2802" s="1">
        <v>3124474</v>
      </c>
      <c r="B2802" s="1" t="s">
        <v>5125</v>
      </c>
      <c r="C2802" s="1" t="s">
        <v>540</v>
      </c>
      <c r="D2802" s="1" t="s">
        <v>2596</v>
      </c>
    </row>
    <row r="2803" spans="1:4" ht="13.5">
      <c r="A2803" s="2">
        <v>3122138</v>
      </c>
      <c r="B2803" s="2" t="s">
        <v>5125</v>
      </c>
      <c r="C2803" s="2" t="s">
        <v>6363</v>
      </c>
      <c r="D2803" s="2" t="s">
        <v>1575</v>
      </c>
    </row>
    <row r="2804" spans="1:4" ht="13.5">
      <c r="A2804" s="1">
        <v>3124476</v>
      </c>
      <c r="B2804" s="1" t="s">
        <v>5125</v>
      </c>
      <c r="C2804" s="1" t="s">
        <v>23</v>
      </c>
      <c r="D2804" s="1" t="s">
        <v>2596</v>
      </c>
    </row>
    <row r="2805" spans="1:4" ht="13.5">
      <c r="A2805" s="2">
        <v>3703123</v>
      </c>
      <c r="B2805" s="2" t="s">
        <v>5125</v>
      </c>
      <c r="C2805" s="2" t="s">
        <v>3674</v>
      </c>
      <c r="D2805" s="2" t="s">
        <v>7658</v>
      </c>
    </row>
    <row r="2806" spans="1:4" ht="13.5">
      <c r="A2806" s="1">
        <v>3417034</v>
      </c>
      <c r="B2806" s="1" t="s">
        <v>5125</v>
      </c>
      <c r="C2806" s="1" t="s">
        <v>1885</v>
      </c>
      <c r="D2806" s="1" t="s">
        <v>3912</v>
      </c>
    </row>
    <row r="2807" spans="1:4" ht="13.5">
      <c r="A2807" s="2">
        <v>3212310</v>
      </c>
      <c r="B2807" s="2" t="s">
        <v>5125</v>
      </c>
      <c r="C2807" s="2" t="s">
        <v>6688</v>
      </c>
      <c r="D2807" s="2" t="s">
        <v>4449</v>
      </c>
    </row>
    <row r="2808" spans="1:4" ht="13.5">
      <c r="A2808" s="1">
        <v>3121639</v>
      </c>
      <c r="B2808" s="1" t="s">
        <v>6508</v>
      </c>
      <c r="C2808" s="1" t="s">
        <v>7466</v>
      </c>
      <c r="D2808" s="1" t="s">
        <v>5711</v>
      </c>
    </row>
    <row r="2809" spans="1:4" ht="13.5">
      <c r="A2809" s="2">
        <v>3120520</v>
      </c>
      <c r="B2809" s="2" t="s">
        <v>6508</v>
      </c>
      <c r="C2809" s="2" t="s">
        <v>6630</v>
      </c>
      <c r="D2809" s="2" t="s">
        <v>5711</v>
      </c>
    </row>
    <row r="2810" spans="1:4" ht="13.5">
      <c r="A2810" s="1">
        <v>3416471</v>
      </c>
      <c r="B2810" s="1" t="s">
        <v>6508</v>
      </c>
      <c r="C2810" s="1" t="s">
        <v>957</v>
      </c>
      <c r="D2810" s="1" t="s">
        <v>2855</v>
      </c>
    </row>
    <row r="2811" spans="1:4" ht="13.5">
      <c r="A2811" s="2">
        <v>3416376</v>
      </c>
      <c r="B2811" s="2" t="s">
        <v>6508</v>
      </c>
      <c r="C2811" s="2" t="s">
        <v>2900</v>
      </c>
      <c r="D2811" s="2" t="s">
        <v>2567</v>
      </c>
    </row>
    <row r="2812" spans="1:4" ht="13.5">
      <c r="A2812" s="1">
        <v>3416224</v>
      </c>
      <c r="B2812" s="1" t="s">
        <v>6508</v>
      </c>
      <c r="C2812" s="1" t="s">
        <v>6627</v>
      </c>
      <c r="D2812" s="1" t="s">
        <v>2855</v>
      </c>
    </row>
    <row r="2813" spans="1:4" ht="13.5">
      <c r="A2813" s="2">
        <v>3414747</v>
      </c>
      <c r="B2813" s="2" t="s">
        <v>6508</v>
      </c>
      <c r="C2813" s="2" t="s">
        <v>2012</v>
      </c>
      <c r="D2813" s="2" t="s">
        <v>2567</v>
      </c>
    </row>
    <row r="2814" spans="1:4" ht="13.5">
      <c r="A2814" s="1">
        <v>3415566</v>
      </c>
      <c r="B2814" s="1" t="s">
        <v>6508</v>
      </c>
      <c r="C2814" s="1" t="s">
        <v>2094</v>
      </c>
      <c r="D2814" s="1" t="s">
        <v>2567</v>
      </c>
    </row>
    <row r="2815" spans="1:4" ht="13.5">
      <c r="A2815" s="2">
        <v>3212716</v>
      </c>
      <c r="B2815" s="2" t="s">
        <v>6508</v>
      </c>
      <c r="C2815" s="2" t="s">
        <v>538</v>
      </c>
      <c r="D2815" s="2" t="s">
        <v>4021</v>
      </c>
    </row>
    <row r="2816" spans="1:4" ht="13.5">
      <c r="A2816" s="1">
        <v>3212588</v>
      </c>
      <c r="B2816" s="1" t="s">
        <v>6508</v>
      </c>
      <c r="C2816" s="1" t="s">
        <v>1496</v>
      </c>
      <c r="D2816" s="1" t="s">
        <v>4021</v>
      </c>
    </row>
    <row r="2817" spans="1:4" ht="13.5">
      <c r="A2817" s="2">
        <v>3211774</v>
      </c>
      <c r="B2817" s="2" t="s">
        <v>6508</v>
      </c>
      <c r="C2817" s="2" t="s">
        <v>4760</v>
      </c>
      <c r="D2817" s="2" t="s">
        <v>682</v>
      </c>
    </row>
    <row r="2818" spans="1:4" ht="13.5">
      <c r="A2818" s="1">
        <v>3211490</v>
      </c>
      <c r="B2818" s="1" t="s">
        <v>6508</v>
      </c>
      <c r="C2818" s="1" t="s">
        <v>6576</v>
      </c>
      <c r="D2818" s="1" t="s">
        <v>2558</v>
      </c>
    </row>
    <row r="2819" spans="1:4" ht="13.5">
      <c r="A2819" s="2">
        <v>3211285</v>
      </c>
      <c r="B2819" s="2" t="s">
        <v>6508</v>
      </c>
      <c r="C2819" s="2" t="s">
        <v>7467</v>
      </c>
      <c r="D2819" s="2" t="s">
        <v>4065</v>
      </c>
    </row>
    <row r="2820" spans="1:4" ht="13.5">
      <c r="A2820" s="1">
        <v>3123322</v>
      </c>
      <c r="B2820" s="1" t="s">
        <v>6508</v>
      </c>
      <c r="C2820" s="1" t="s">
        <v>3084</v>
      </c>
      <c r="D2820" s="1" t="s">
        <v>5447</v>
      </c>
    </row>
    <row r="2821" spans="1:4" ht="13.5">
      <c r="A2821" s="2">
        <v>3416793</v>
      </c>
      <c r="B2821" s="2" t="s">
        <v>1276</v>
      </c>
      <c r="C2821" s="2" t="s">
        <v>3669</v>
      </c>
      <c r="D2821" s="2" t="s">
        <v>2567</v>
      </c>
    </row>
    <row r="2822" spans="1:4" ht="13.5">
      <c r="A2822" s="1">
        <v>3416842</v>
      </c>
      <c r="B2822" s="1" t="s">
        <v>1276</v>
      </c>
      <c r="C2822" s="1" t="s">
        <v>1907</v>
      </c>
      <c r="D2822" s="1" t="s">
        <v>2567</v>
      </c>
    </row>
    <row r="2823" spans="1:4" ht="13.5">
      <c r="A2823" s="2">
        <v>3416858</v>
      </c>
      <c r="B2823" s="2" t="s">
        <v>1276</v>
      </c>
      <c r="C2823" s="2" t="s">
        <v>1035</v>
      </c>
      <c r="D2823" s="2" t="s">
        <v>2567</v>
      </c>
    </row>
    <row r="2824" spans="1:4" ht="13.5">
      <c r="A2824" s="1">
        <v>3504495</v>
      </c>
      <c r="B2824" s="1" t="s">
        <v>1276</v>
      </c>
      <c r="C2824" s="1" t="s">
        <v>6572</v>
      </c>
      <c r="D2824" s="1" t="s">
        <v>2735</v>
      </c>
    </row>
    <row r="2825" spans="1:4" ht="13.5">
      <c r="A2825" s="2">
        <v>3504514</v>
      </c>
      <c r="B2825" s="2" t="s">
        <v>1276</v>
      </c>
      <c r="C2825" s="2" t="s">
        <v>2138</v>
      </c>
      <c r="D2825" s="2" t="s">
        <v>4035</v>
      </c>
    </row>
    <row r="2826" spans="1:4" ht="13.5">
      <c r="A2826" s="1">
        <v>3504645</v>
      </c>
      <c r="B2826" s="1" t="s">
        <v>1276</v>
      </c>
      <c r="C2826" s="1" t="s">
        <v>5236</v>
      </c>
      <c r="D2826" s="1" t="s">
        <v>4035</v>
      </c>
    </row>
    <row r="2827" spans="1:4" ht="13.5">
      <c r="A2827" s="2">
        <v>3504708</v>
      </c>
      <c r="B2827" s="2" t="s">
        <v>1276</v>
      </c>
      <c r="C2827" s="2" t="s">
        <v>5238</v>
      </c>
      <c r="D2827" s="2" t="s">
        <v>7691</v>
      </c>
    </row>
    <row r="2828" spans="1:4" ht="13.5">
      <c r="A2828" s="1">
        <v>3504744</v>
      </c>
      <c r="B2828" s="1" t="s">
        <v>1276</v>
      </c>
      <c r="C2828" s="1" t="s">
        <v>5465</v>
      </c>
      <c r="D2828" s="1" t="s">
        <v>755</v>
      </c>
    </row>
    <row r="2829" spans="1:4" ht="13.5">
      <c r="A2829" s="2">
        <v>3504835</v>
      </c>
      <c r="B2829" s="2" t="s">
        <v>1276</v>
      </c>
      <c r="C2829" s="2" t="s">
        <v>7409</v>
      </c>
      <c r="D2829" s="2" t="s">
        <v>2735</v>
      </c>
    </row>
    <row r="2830" spans="1:4" ht="13.5">
      <c r="A2830" s="1">
        <v>3504942</v>
      </c>
      <c r="B2830" s="1" t="s">
        <v>1276</v>
      </c>
      <c r="C2830" s="1" t="s">
        <v>2032</v>
      </c>
      <c r="D2830" s="1" t="s">
        <v>755</v>
      </c>
    </row>
    <row r="2831" spans="1:4" ht="13.5">
      <c r="A2831" s="2">
        <v>3505205</v>
      </c>
      <c r="B2831" s="2" t="s">
        <v>1276</v>
      </c>
      <c r="C2831" s="2" t="s">
        <v>1482</v>
      </c>
      <c r="D2831" s="2" t="s">
        <v>1982</v>
      </c>
    </row>
    <row r="2832" spans="1:4" ht="13.5">
      <c r="A2832" s="1">
        <v>3505374</v>
      </c>
      <c r="B2832" s="1" t="s">
        <v>1276</v>
      </c>
      <c r="C2832" s="1" t="s">
        <v>1519</v>
      </c>
      <c r="D2832" s="1" t="s">
        <v>3075</v>
      </c>
    </row>
    <row r="2833" spans="1:4" ht="13.5">
      <c r="A2833" s="2">
        <v>3602539</v>
      </c>
      <c r="B2833" s="2" t="s">
        <v>1276</v>
      </c>
      <c r="C2833" s="2" t="s">
        <v>6375</v>
      </c>
      <c r="D2833" s="2" t="s">
        <v>6707</v>
      </c>
    </row>
    <row r="2834" spans="1:4" ht="13.5">
      <c r="A2834" s="1">
        <v>3603059</v>
      </c>
      <c r="B2834" s="1" t="s">
        <v>1276</v>
      </c>
      <c r="C2834" s="1" t="s">
        <v>6706</v>
      </c>
      <c r="D2834" s="1" t="s">
        <v>6707</v>
      </c>
    </row>
    <row r="2835" spans="1:4" ht="13.5">
      <c r="A2835" s="2">
        <v>3603355</v>
      </c>
      <c r="B2835" s="2" t="s">
        <v>1276</v>
      </c>
      <c r="C2835" s="2" t="s">
        <v>7536</v>
      </c>
      <c r="D2835" s="2" t="s">
        <v>1096</v>
      </c>
    </row>
    <row r="2836" spans="1:4" ht="13.5">
      <c r="A2836" s="1">
        <v>3121130</v>
      </c>
      <c r="B2836" s="1" t="s">
        <v>1276</v>
      </c>
      <c r="C2836" s="1" t="s">
        <v>943</v>
      </c>
      <c r="D2836" s="1" t="s">
        <v>7679</v>
      </c>
    </row>
    <row r="2837" spans="1:4" ht="13.5">
      <c r="A2837" s="2">
        <v>3123382</v>
      </c>
      <c r="B2837" s="2" t="s">
        <v>1276</v>
      </c>
      <c r="C2837" s="2" t="s">
        <v>980</v>
      </c>
      <c r="D2837" s="2" t="s">
        <v>2798</v>
      </c>
    </row>
    <row r="2838" spans="1:4" ht="13.5">
      <c r="A2838" s="1">
        <v>3123613</v>
      </c>
      <c r="B2838" s="1" t="s">
        <v>1276</v>
      </c>
      <c r="C2838" s="1" t="s">
        <v>7141</v>
      </c>
      <c r="D2838" s="1" t="s">
        <v>3098</v>
      </c>
    </row>
    <row r="2839" spans="1:4" ht="13.5">
      <c r="A2839" s="2">
        <v>3124512</v>
      </c>
      <c r="B2839" s="2" t="s">
        <v>1276</v>
      </c>
      <c r="C2839" s="2" t="s">
        <v>2359</v>
      </c>
      <c r="D2839" s="2" t="s">
        <v>6911</v>
      </c>
    </row>
    <row r="2840" spans="1:4" ht="13.5">
      <c r="A2840" s="1">
        <v>3124536</v>
      </c>
      <c r="B2840" s="1" t="s">
        <v>1276</v>
      </c>
      <c r="C2840" s="1" t="s">
        <v>1277</v>
      </c>
      <c r="D2840" s="1" t="s">
        <v>6911</v>
      </c>
    </row>
    <row r="2841" spans="1:4" ht="13.5">
      <c r="A2841" s="2">
        <v>3124538</v>
      </c>
      <c r="B2841" s="2" t="s">
        <v>1276</v>
      </c>
      <c r="C2841" s="2" t="s">
        <v>1452</v>
      </c>
      <c r="D2841" s="2" t="s">
        <v>6911</v>
      </c>
    </row>
    <row r="2842" spans="1:4" ht="13.5">
      <c r="A2842" s="1">
        <v>3124539</v>
      </c>
      <c r="B2842" s="1" t="s">
        <v>1276</v>
      </c>
      <c r="C2842" s="1" t="s">
        <v>1495</v>
      </c>
      <c r="D2842" s="1" t="s">
        <v>6911</v>
      </c>
    </row>
    <row r="2843" spans="1:4" ht="13.5">
      <c r="A2843" s="2">
        <v>3124546</v>
      </c>
      <c r="B2843" s="2" t="s">
        <v>1276</v>
      </c>
      <c r="C2843" s="2" t="s">
        <v>1559</v>
      </c>
      <c r="D2843" s="2" t="s">
        <v>6911</v>
      </c>
    </row>
    <row r="2844" spans="1:4" ht="13.5">
      <c r="A2844" s="1">
        <v>3124551</v>
      </c>
      <c r="B2844" s="1" t="s">
        <v>1276</v>
      </c>
      <c r="C2844" s="1" t="s">
        <v>1278</v>
      </c>
      <c r="D2844" s="1" t="s">
        <v>6911</v>
      </c>
    </row>
    <row r="2845" spans="1:4" ht="13.5">
      <c r="A2845" s="2">
        <v>3124563</v>
      </c>
      <c r="B2845" s="2" t="s">
        <v>1276</v>
      </c>
      <c r="C2845" s="2" t="s">
        <v>1279</v>
      </c>
      <c r="D2845" s="2" t="s">
        <v>2820</v>
      </c>
    </row>
    <row r="2846" spans="1:4" ht="13.5">
      <c r="A2846" s="1">
        <v>3124574</v>
      </c>
      <c r="B2846" s="1" t="s">
        <v>1276</v>
      </c>
      <c r="C2846" s="1" t="s">
        <v>1280</v>
      </c>
      <c r="D2846" s="1" t="s">
        <v>2820</v>
      </c>
    </row>
    <row r="2847" spans="1:4" ht="13.5">
      <c r="A2847" s="2">
        <v>3124625</v>
      </c>
      <c r="B2847" s="2" t="s">
        <v>1276</v>
      </c>
      <c r="C2847" s="2" t="s">
        <v>1281</v>
      </c>
      <c r="D2847" s="2" t="s">
        <v>1528</v>
      </c>
    </row>
    <row r="2848" spans="1:4" ht="13.5">
      <c r="A2848" s="1">
        <v>3124627</v>
      </c>
      <c r="B2848" s="1" t="s">
        <v>1276</v>
      </c>
      <c r="C2848" s="1" t="s">
        <v>1282</v>
      </c>
      <c r="D2848" s="1" t="s">
        <v>1528</v>
      </c>
    </row>
    <row r="2849" spans="1:4" ht="13.5">
      <c r="A2849" s="2">
        <v>3124628</v>
      </c>
      <c r="B2849" s="2" t="s">
        <v>1276</v>
      </c>
      <c r="C2849" s="2" t="s">
        <v>1283</v>
      </c>
      <c r="D2849" s="2" t="s">
        <v>1528</v>
      </c>
    </row>
    <row r="2850" spans="1:4" ht="13.5">
      <c r="A2850" s="1">
        <v>3124630</v>
      </c>
      <c r="B2850" s="1" t="s">
        <v>1276</v>
      </c>
      <c r="C2850" s="1" t="s">
        <v>1284</v>
      </c>
      <c r="D2850" s="1" t="s">
        <v>1528</v>
      </c>
    </row>
    <row r="2851" spans="1:4" ht="13.5">
      <c r="A2851" s="2">
        <v>3211889</v>
      </c>
      <c r="B2851" s="2" t="s">
        <v>1276</v>
      </c>
      <c r="C2851" s="2" t="s">
        <v>4802</v>
      </c>
      <c r="D2851" s="2" t="s">
        <v>751</v>
      </c>
    </row>
    <row r="2852" spans="1:4" ht="13.5">
      <c r="A2852" s="1">
        <v>3212259</v>
      </c>
      <c r="B2852" s="1" t="s">
        <v>1276</v>
      </c>
      <c r="C2852" s="1" t="s">
        <v>7414</v>
      </c>
      <c r="D2852" s="1" t="s">
        <v>4501</v>
      </c>
    </row>
    <row r="2853" spans="1:4" ht="13.5">
      <c r="A2853" s="2">
        <v>3212260</v>
      </c>
      <c r="B2853" s="2" t="s">
        <v>1276</v>
      </c>
      <c r="C2853" s="2" t="s">
        <v>5240</v>
      </c>
      <c r="D2853" s="2" t="s">
        <v>4501</v>
      </c>
    </row>
    <row r="2854" spans="1:4" ht="13.5">
      <c r="A2854" s="1">
        <v>3311161</v>
      </c>
      <c r="B2854" s="1" t="s">
        <v>1276</v>
      </c>
      <c r="C2854" s="1" t="s">
        <v>6915</v>
      </c>
      <c r="D2854" s="1" t="s">
        <v>3089</v>
      </c>
    </row>
    <row r="2855" spans="1:4" ht="13.5">
      <c r="A2855" s="2">
        <v>3311894</v>
      </c>
      <c r="B2855" s="2" t="s">
        <v>1276</v>
      </c>
      <c r="C2855" s="2" t="s">
        <v>987</v>
      </c>
      <c r="D2855" s="2" t="s">
        <v>3089</v>
      </c>
    </row>
    <row r="2856" spans="1:4" ht="13.5">
      <c r="A2856" s="1">
        <v>3413130</v>
      </c>
      <c r="B2856" s="1" t="s">
        <v>1276</v>
      </c>
      <c r="C2856" s="1" t="s">
        <v>7471</v>
      </c>
      <c r="D2856" s="1" t="s">
        <v>5715</v>
      </c>
    </row>
    <row r="2857" spans="1:4" ht="13.5">
      <c r="A2857" s="2">
        <v>3414034</v>
      </c>
      <c r="B2857" s="2" t="s">
        <v>1276</v>
      </c>
      <c r="C2857" s="2" t="s">
        <v>6449</v>
      </c>
      <c r="D2857" s="2" t="s">
        <v>6922</v>
      </c>
    </row>
    <row r="2858" spans="1:4" ht="13.5">
      <c r="A2858" s="1">
        <v>3414038</v>
      </c>
      <c r="B2858" s="1" t="s">
        <v>1276</v>
      </c>
      <c r="C2858" s="1" t="s">
        <v>7145</v>
      </c>
      <c r="D2858" s="1" t="s">
        <v>6922</v>
      </c>
    </row>
    <row r="2859" spans="1:4" ht="13.5">
      <c r="A2859" s="2">
        <v>3414156</v>
      </c>
      <c r="B2859" s="2" t="s">
        <v>1276</v>
      </c>
      <c r="C2859" s="2" t="s">
        <v>6704</v>
      </c>
      <c r="D2859" s="2" t="s">
        <v>4060</v>
      </c>
    </row>
    <row r="2860" spans="1:4" ht="13.5">
      <c r="A2860" s="1">
        <v>3414833</v>
      </c>
      <c r="B2860" s="1" t="s">
        <v>1276</v>
      </c>
      <c r="C2860" s="1" t="s">
        <v>1497</v>
      </c>
      <c r="D2860" s="1" t="s">
        <v>4060</v>
      </c>
    </row>
    <row r="2861" spans="1:4" ht="13.5">
      <c r="A2861" s="2">
        <v>3414904</v>
      </c>
      <c r="B2861" s="2" t="s">
        <v>1276</v>
      </c>
      <c r="C2861" s="2" t="s">
        <v>7163</v>
      </c>
      <c r="D2861" s="2" t="s">
        <v>6922</v>
      </c>
    </row>
    <row r="2862" spans="1:4" ht="13.5">
      <c r="A2862" s="1">
        <v>3415865</v>
      </c>
      <c r="B2862" s="1" t="s">
        <v>1276</v>
      </c>
      <c r="C2862" s="1" t="s">
        <v>4807</v>
      </c>
      <c r="D2862" s="1" t="s">
        <v>2567</v>
      </c>
    </row>
    <row r="2863" spans="1:4" ht="13.5">
      <c r="A2863" s="2">
        <v>3415868</v>
      </c>
      <c r="B2863" s="2" t="s">
        <v>1276</v>
      </c>
      <c r="C2863" s="2" t="s">
        <v>4382</v>
      </c>
      <c r="D2863" s="2" t="s">
        <v>2567</v>
      </c>
    </row>
    <row r="2864" spans="1:4" ht="13.5">
      <c r="A2864" s="1">
        <v>3416840</v>
      </c>
      <c r="B2864" s="1" t="s">
        <v>1276</v>
      </c>
      <c r="C2864" s="1" t="s">
        <v>1449</v>
      </c>
      <c r="D2864" s="1" t="s">
        <v>2567</v>
      </c>
    </row>
    <row r="2865" spans="1:4" ht="13.5">
      <c r="A2865" s="2">
        <v>3603575</v>
      </c>
      <c r="B2865" s="2" t="s">
        <v>1285</v>
      </c>
      <c r="C2865" s="2" t="s">
        <v>952</v>
      </c>
      <c r="D2865" s="2" t="s">
        <v>7559</v>
      </c>
    </row>
    <row r="2866" spans="1:4" ht="13.5">
      <c r="A2866" s="1">
        <v>3417337</v>
      </c>
      <c r="B2866" s="1" t="s">
        <v>1285</v>
      </c>
      <c r="C2866" s="1" t="s">
        <v>25</v>
      </c>
      <c r="D2866" s="1" t="s">
        <v>7416</v>
      </c>
    </row>
    <row r="2867" spans="1:4" ht="13.5">
      <c r="A2867" s="2">
        <v>3802746</v>
      </c>
      <c r="B2867" s="2" t="s">
        <v>1285</v>
      </c>
      <c r="C2867" s="2" t="s">
        <v>983</v>
      </c>
      <c r="D2867" s="2" t="s">
        <v>984</v>
      </c>
    </row>
    <row r="2868" spans="1:4" ht="13.5">
      <c r="A2868" s="1">
        <v>3802519</v>
      </c>
      <c r="B2868" s="1" t="s">
        <v>1285</v>
      </c>
      <c r="C2868" s="1" t="s">
        <v>4611</v>
      </c>
      <c r="D2868" s="1" t="s">
        <v>4086</v>
      </c>
    </row>
    <row r="2869" spans="1:4" ht="13.5">
      <c r="A2869" s="2">
        <v>3802268</v>
      </c>
      <c r="B2869" s="2" t="s">
        <v>1285</v>
      </c>
      <c r="C2869" s="2" t="s">
        <v>7526</v>
      </c>
      <c r="D2869" s="2" t="s">
        <v>4057</v>
      </c>
    </row>
    <row r="2870" spans="1:4" ht="13.5">
      <c r="A2870" s="1">
        <v>3802220</v>
      </c>
      <c r="B2870" s="1" t="s">
        <v>1285</v>
      </c>
      <c r="C2870" s="1" t="s">
        <v>5313</v>
      </c>
      <c r="D2870" s="1" t="s">
        <v>4086</v>
      </c>
    </row>
    <row r="2871" spans="1:4" ht="13.5">
      <c r="A2871" s="2">
        <v>3603993</v>
      </c>
      <c r="B2871" s="2" t="s">
        <v>1285</v>
      </c>
      <c r="C2871" s="2" t="s">
        <v>1855</v>
      </c>
      <c r="D2871" s="2" t="s">
        <v>1856</v>
      </c>
    </row>
    <row r="2872" spans="1:4" ht="13.5">
      <c r="A2872" s="1">
        <v>3603983</v>
      </c>
      <c r="B2872" s="1" t="s">
        <v>1285</v>
      </c>
      <c r="C2872" s="1" t="s">
        <v>1039</v>
      </c>
      <c r="D2872" s="1" t="s">
        <v>1856</v>
      </c>
    </row>
    <row r="2873" spans="1:4" ht="13.5">
      <c r="A2873" s="2">
        <v>3603979</v>
      </c>
      <c r="B2873" s="2" t="s">
        <v>1285</v>
      </c>
      <c r="C2873" s="2" t="s">
        <v>1044</v>
      </c>
      <c r="D2873" s="2" t="s">
        <v>3931</v>
      </c>
    </row>
    <row r="2874" spans="1:4" ht="13.5">
      <c r="A2874" s="1">
        <v>3603949</v>
      </c>
      <c r="B2874" s="1" t="s">
        <v>1285</v>
      </c>
      <c r="C2874" s="1" t="s">
        <v>1286</v>
      </c>
      <c r="D2874" s="1" t="s">
        <v>7559</v>
      </c>
    </row>
    <row r="2875" spans="1:4" ht="13.5">
      <c r="A2875" s="2">
        <v>3603942</v>
      </c>
      <c r="B2875" s="2" t="s">
        <v>1285</v>
      </c>
      <c r="C2875" s="2" t="s">
        <v>1040</v>
      </c>
      <c r="D2875" s="2" t="s">
        <v>6470</v>
      </c>
    </row>
    <row r="2876" spans="1:4" ht="13.5">
      <c r="A2876" s="1">
        <v>3603812</v>
      </c>
      <c r="B2876" s="1" t="s">
        <v>1285</v>
      </c>
      <c r="C2876" s="1" t="s">
        <v>2350</v>
      </c>
      <c r="D2876" s="1" t="s">
        <v>6689</v>
      </c>
    </row>
    <row r="2877" spans="1:4" ht="13.5">
      <c r="A2877" s="2">
        <v>3603810</v>
      </c>
      <c r="B2877" s="2" t="s">
        <v>1285</v>
      </c>
      <c r="C2877" s="2" t="s">
        <v>1041</v>
      </c>
      <c r="D2877" s="2" t="s">
        <v>6689</v>
      </c>
    </row>
    <row r="2878" spans="1:4" ht="13.5">
      <c r="A2878" s="1">
        <v>3603753</v>
      </c>
      <c r="B2878" s="1" t="s">
        <v>1285</v>
      </c>
      <c r="C2878" s="1" t="s">
        <v>4608</v>
      </c>
      <c r="D2878" s="1" t="s">
        <v>1989</v>
      </c>
    </row>
    <row r="2879" spans="1:4" ht="13.5">
      <c r="A2879" s="2">
        <v>3504836</v>
      </c>
      <c r="B2879" s="2" t="s">
        <v>1287</v>
      </c>
      <c r="C2879" s="2" t="s">
        <v>7160</v>
      </c>
      <c r="D2879" s="2" t="s">
        <v>2735</v>
      </c>
    </row>
    <row r="2880" spans="1:4" ht="13.5">
      <c r="A2880" s="1">
        <v>3504854</v>
      </c>
      <c r="B2880" s="1" t="s">
        <v>1287</v>
      </c>
      <c r="C2880" s="1" t="s">
        <v>3670</v>
      </c>
      <c r="D2880" s="1" t="s">
        <v>6373</v>
      </c>
    </row>
    <row r="2881" spans="1:4" ht="13.5">
      <c r="A2881" s="2">
        <v>3505068</v>
      </c>
      <c r="B2881" s="2" t="s">
        <v>1287</v>
      </c>
      <c r="C2881" s="2" t="s">
        <v>7150</v>
      </c>
      <c r="D2881" s="2" t="s">
        <v>7151</v>
      </c>
    </row>
    <row r="2882" spans="1:4" ht="13.5">
      <c r="A2882" s="1">
        <v>3504599</v>
      </c>
      <c r="B2882" s="1" t="s">
        <v>1287</v>
      </c>
      <c r="C2882" s="1" t="s">
        <v>2017</v>
      </c>
      <c r="D2882" s="1" t="s">
        <v>7549</v>
      </c>
    </row>
    <row r="2883" spans="1:4" ht="13.5">
      <c r="A2883" s="2">
        <v>3504760</v>
      </c>
      <c r="B2883" s="2" t="s">
        <v>1287</v>
      </c>
      <c r="C2883" s="2" t="s">
        <v>2038</v>
      </c>
      <c r="D2883" s="2" t="s">
        <v>7549</v>
      </c>
    </row>
    <row r="2884" spans="1:4" ht="13.5">
      <c r="A2884" s="1">
        <v>3504715</v>
      </c>
      <c r="B2884" s="1" t="s">
        <v>1287</v>
      </c>
      <c r="C2884" s="1" t="s">
        <v>3588</v>
      </c>
      <c r="D2884" s="1" t="s">
        <v>7726</v>
      </c>
    </row>
    <row r="2885" spans="1:4" ht="13.5">
      <c r="A2885" s="2">
        <v>3504837</v>
      </c>
      <c r="B2885" s="2" t="s">
        <v>1287</v>
      </c>
      <c r="C2885" s="2" t="s">
        <v>3673</v>
      </c>
      <c r="D2885" s="2" t="s">
        <v>2735</v>
      </c>
    </row>
    <row r="2886" spans="1:4" ht="13.5">
      <c r="A2886" s="1">
        <v>3802405</v>
      </c>
      <c r="B2886" s="1" t="s">
        <v>1288</v>
      </c>
      <c r="C2886" s="1" t="s">
        <v>6877</v>
      </c>
      <c r="D2886" s="1" t="s">
        <v>5712</v>
      </c>
    </row>
    <row r="2887" spans="1:4" ht="13.5">
      <c r="A2887" s="2">
        <v>3802530</v>
      </c>
      <c r="B2887" s="2" t="s">
        <v>1288</v>
      </c>
      <c r="C2887" s="2" t="s">
        <v>1757</v>
      </c>
      <c r="D2887" s="2" t="s">
        <v>1065</v>
      </c>
    </row>
    <row r="2888" spans="1:4" ht="13.5">
      <c r="A2888" s="1">
        <v>3802640</v>
      </c>
      <c r="B2888" s="1" t="s">
        <v>1288</v>
      </c>
      <c r="C2888" s="1" t="s">
        <v>2760</v>
      </c>
      <c r="D2888" s="1" t="s">
        <v>1065</v>
      </c>
    </row>
    <row r="2889" spans="1:4" ht="13.5">
      <c r="A2889" s="2">
        <v>3802752</v>
      </c>
      <c r="B2889" s="2" t="s">
        <v>1288</v>
      </c>
      <c r="C2889" s="2" t="s">
        <v>938</v>
      </c>
      <c r="D2889" s="2" t="s">
        <v>4086</v>
      </c>
    </row>
    <row r="2890" spans="1:4" ht="13.5">
      <c r="A2890" s="1">
        <v>3211101</v>
      </c>
      <c r="B2890" s="1" t="s">
        <v>1288</v>
      </c>
      <c r="C2890" s="1" t="s">
        <v>6631</v>
      </c>
      <c r="D2890" s="1" t="s">
        <v>2111</v>
      </c>
    </row>
    <row r="2891" spans="1:4" ht="13.5">
      <c r="A2891" s="2">
        <v>3212755</v>
      </c>
      <c r="B2891" s="2" t="s">
        <v>1288</v>
      </c>
      <c r="C2891" s="2" t="s">
        <v>5117</v>
      </c>
      <c r="D2891" s="2" t="s">
        <v>2111</v>
      </c>
    </row>
    <row r="2892" spans="1:4" ht="13.5">
      <c r="A2892" s="1">
        <v>3417467</v>
      </c>
      <c r="B2892" s="1" t="s">
        <v>1288</v>
      </c>
      <c r="C2892" s="1" t="s">
        <v>5402</v>
      </c>
      <c r="D2892" s="1" t="s">
        <v>2567</v>
      </c>
    </row>
    <row r="2893" spans="1:4" ht="13.5">
      <c r="A2893" s="2">
        <v>3603727</v>
      </c>
      <c r="B2893" s="2" t="s">
        <v>1288</v>
      </c>
      <c r="C2893" s="2" t="s">
        <v>3672</v>
      </c>
      <c r="D2893" s="2" t="s">
        <v>7559</v>
      </c>
    </row>
    <row r="2894" spans="1:4" ht="13.5">
      <c r="A2894" s="1">
        <v>3703082</v>
      </c>
      <c r="B2894" s="1" t="s">
        <v>1288</v>
      </c>
      <c r="C2894" s="1" t="s">
        <v>4384</v>
      </c>
      <c r="D2894" s="1" t="s">
        <v>2569</v>
      </c>
    </row>
    <row r="2895" spans="1:4" ht="13.5">
      <c r="A2895" s="2">
        <v>3703146</v>
      </c>
      <c r="B2895" s="2" t="s">
        <v>1288</v>
      </c>
      <c r="C2895" s="2" t="s">
        <v>5118</v>
      </c>
      <c r="D2895" s="2" t="s">
        <v>450</v>
      </c>
    </row>
    <row r="2896" spans="1:4" ht="13.5">
      <c r="A2896" s="1">
        <v>3417191</v>
      </c>
      <c r="B2896" s="1" t="s">
        <v>1802</v>
      </c>
      <c r="C2896" s="1" t="s">
        <v>1532</v>
      </c>
      <c r="D2896" s="1" t="s">
        <v>4783</v>
      </c>
    </row>
    <row r="2897" spans="1:4" ht="13.5">
      <c r="A2897" s="2">
        <v>3417200</v>
      </c>
      <c r="B2897" s="2" t="s">
        <v>1802</v>
      </c>
      <c r="C2897" s="2" t="s">
        <v>1478</v>
      </c>
      <c r="D2897" s="2" t="s">
        <v>687</v>
      </c>
    </row>
    <row r="2898" spans="1:4" ht="13.5">
      <c r="A2898" s="1">
        <v>3417201</v>
      </c>
      <c r="B2898" s="1" t="s">
        <v>1802</v>
      </c>
      <c r="C2898" s="1" t="s">
        <v>1471</v>
      </c>
      <c r="D2898" s="1" t="s">
        <v>687</v>
      </c>
    </row>
    <row r="2899" spans="1:4" ht="13.5">
      <c r="A2899" s="2">
        <v>3503450</v>
      </c>
      <c r="B2899" s="2" t="s">
        <v>1802</v>
      </c>
      <c r="C2899" s="2" t="s">
        <v>1480</v>
      </c>
      <c r="D2899" s="2" t="s">
        <v>3117</v>
      </c>
    </row>
    <row r="2900" spans="1:4" ht="13.5">
      <c r="A2900" s="1">
        <v>3504064</v>
      </c>
      <c r="B2900" s="1" t="s">
        <v>1802</v>
      </c>
      <c r="C2900" s="1" t="s">
        <v>1835</v>
      </c>
      <c r="D2900" s="1" t="s">
        <v>3573</v>
      </c>
    </row>
    <row r="2901" spans="1:4" ht="13.5">
      <c r="A2901" s="2">
        <v>3504066</v>
      </c>
      <c r="B2901" s="2" t="s">
        <v>1802</v>
      </c>
      <c r="C2901" s="2" t="s">
        <v>1836</v>
      </c>
      <c r="D2901" s="2" t="s">
        <v>3573</v>
      </c>
    </row>
    <row r="2902" spans="1:4" ht="13.5">
      <c r="A2902" s="1">
        <v>3504067</v>
      </c>
      <c r="B2902" s="1" t="s">
        <v>1802</v>
      </c>
      <c r="C2902" s="1" t="s">
        <v>1919</v>
      </c>
      <c r="D2902" s="1" t="s">
        <v>3573</v>
      </c>
    </row>
    <row r="2903" spans="1:4" ht="13.5">
      <c r="A2903" s="2">
        <v>3504115</v>
      </c>
      <c r="B2903" s="2" t="s">
        <v>1802</v>
      </c>
      <c r="C2903" s="2" t="s">
        <v>1289</v>
      </c>
      <c r="D2903" s="2" t="s">
        <v>3573</v>
      </c>
    </row>
    <row r="2904" spans="1:4" ht="13.5">
      <c r="A2904" s="1">
        <v>3504155</v>
      </c>
      <c r="B2904" s="1" t="s">
        <v>1802</v>
      </c>
      <c r="C2904" s="1" t="s">
        <v>1290</v>
      </c>
      <c r="D2904" s="1" t="s">
        <v>3117</v>
      </c>
    </row>
    <row r="2905" spans="1:4" ht="13.5">
      <c r="A2905" s="2">
        <v>3504403</v>
      </c>
      <c r="B2905" s="2" t="s">
        <v>1802</v>
      </c>
      <c r="C2905" s="2" t="s">
        <v>6453</v>
      </c>
      <c r="D2905" s="2" t="s">
        <v>6454</v>
      </c>
    </row>
    <row r="2906" spans="1:4" ht="13.5">
      <c r="A2906" s="1">
        <v>3504475</v>
      </c>
      <c r="B2906" s="1" t="s">
        <v>1802</v>
      </c>
      <c r="C2906" s="1" t="s">
        <v>1556</v>
      </c>
      <c r="D2906" s="1" t="s">
        <v>5060</v>
      </c>
    </row>
    <row r="2907" spans="1:4" ht="13.5">
      <c r="A2907" s="2">
        <v>3504796</v>
      </c>
      <c r="B2907" s="2" t="s">
        <v>1802</v>
      </c>
      <c r="C2907" s="2" t="s">
        <v>550</v>
      </c>
      <c r="D2907" s="2" t="s">
        <v>4075</v>
      </c>
    </row>
    <row r="2908" spans="1:4" ht="13.5">
      <c r="A2908" s="1">
        <v>3504799</v>
      </c>
      <c r="B2908" s="1" t="s">
        <v>1802</v>
      </c>
      <c r="C2908" s="1" t="s">
        <v>4750</v>
      </c>
      <c r="D2908" s="1" t="s">
        <v>4075</v>
      </c>
    </row>
    <row r="2909" spans="1:4" ht="13.5">
      <c r="A2909" s="2">
        <v>3504811</v>
      </c>
      <c r="B2909" s="2" t="s">
        <v>1802</v>
      </c>
      <c r="C2909" s="2" t="s">
        <v>1555</v>
      </c>
      <c r="D2909" s="2" t="s">
        <v>1070</v>
      </c>
    </row>
    <row r="2910" spans="1:4" ht="13.5">
      <c r="A2910" s="1">
        <v>3504829</v>
      </c>
      <c r="B2910" s="1" t="s">
        <v>1802</v>
      </c>
      <c r="C2910" s="1" t="s">
        <v>1291</v>
      </c>
      <c r="D2910" s="1" t="s">
        <v>5520</v>
      </c>
    </row>
    <row r="2911" spans="1:4" ht="13.5">
      <c r="A2911" s="2">
        <v>3504831</v>
      </c>
      <c r="B2911" s="2" t="s">
        <v>1802</v>
      </c>
      <c r="C2911" s="2" t="s">
        <v>7087</v>
      </c>
      <c r="D2911" s="2" t="s">
        <v>5520</v>
      </c>
    </row>
    <row r="2912" spans="1:4" ht="13.5">
      <c r="A2912" s="1">
        <v>3504862</v>
      </c>
      <c r="B2912" s="1" t="s">
        <v>1802</v>
      </c>
      <c r="C2912" s="1" t="s">
        <v>7436</v>
      </c>
      <c r="D2912" s="1" t="s">
        <v>5060</v>
      </c>
    </row>
    <row r="2913" spans="1:4" ht="13.5">
      <c r="A2913" s="2">
        <v>3504863</v>
      </c>
      <c r="B2913" s="2" t="s">
        <v>1802</v>
      </c>
      <c r="C2913" s="2" t="s">
        <v>7437</v>
      </c>
      <c r="D2913" s="2" t="s">
        <v>5060</v>
      </c>
    </row>
    <row r="2914" spans="1:4" ht="13.5">
      <c r="A2914" s="1">
        <v>3504865</v>
      </c>
      <c r="B2914" s="1" t="s">
        <v>1802</v>
      </c>
      <c r="C2914" s="1" t="s">
        <v>7438</v>
      </c>
      <c r="D2914" s="1" t="s">
        <v>5060</v>
      </c>
    </row>
    <row r="2915" spans="1:4" ht="13.5">
      <c r="A2915" s="2">
        <v>3504866</v>
      </c>
      <c r="B2915" s="2" t="s">
        <v>1802</v>
      </c>
      <c r="C2915" s="2" t="s">
        <v>5798</v>
      </c>
      <c r="D2915" s="2" t="s">
        <v>5060</v>
      </c>
    </row>
    <row r="2916" spans="1:4" ht="13.5">
      <c r="A2916" s="1">
        <v>3504869</v>
      </c>
      <c r="B2916" s="1" t="s">
        <v>1802</v>
      </c>
      <c r="C2916" s="1" t="s">
        <v>7088</v>
      </c>
      <c r="D2916" s="1" t="s">
        <v>5060</v>
      </c>
    </row>
    <row r="2917" spans="1:4" ht="13.5">
      <c r="A2917" s="2">
        <v>3504879</v>
      </c>
      <c r="B2917" s="2" t="s">
        <v>1802</v>
      </c>
      <c r="C2917" s="2" t="s">
        <v>583</v>
      </c>
      <c r="D2917" s="2" t="s">
        <v>5060</v>
      </c>
    </row>
    <row r="2918" spans="1:4" ht="13.5">
      <c r="A2918" s="1">
        <v>3504882</v>
      </c>
      <c r="B2918" s="1" t="s">
        <v>1802</v>
      </c>
      <c r="C2918" s="1" t="s">
        <v>3935</v>
      </c>
      <c r="D2918" s="1" t="s">
        <v>7692</v>
      </c>
    </row>
    <row r="2919" spans="1:4" ht="13.5">
      <c r="A2919" s="2">
        <v>3504907</v>
      </c>
      <c r="B2919" s="2" t="s">
        <v>1802</v>
      </c>
      <c r="C2919" s="2" t="s">
        <v>3897</v>
      </c>
      <c r="D2919" s="2" t="s">
        <v>5522</v>
      </c>
    </row>
    <row r="2920" spans="1:4" ht="13.5">
      <c r="A2920" s="1">
        <v>3504909</v>
      </c>
      <c r="B2920" s="1" t="s">
        <v>1802</v>
      </c>
      <c r="C2920" s="1" t="s">
        <v>3179</v>
      </c>
      <c r="D2920" s="1" t="s">
        <v>5522</v>
      </c>
    </row>
    <row r="2921" spans="1:4" ht="13.5">
      <c r="A2921" s="2">
        <v>3504911</v>
      </c>
      <c r="B2921" s="2" t="s">
        <v>1802</v>
      </c>
      <c r="C2921" s="2" t="s">
        <v>3180</v>
      </c>
      <c r="D2921" s="2" t="s">
        <v>3181</v>
      </c>
    </row>
    <row r="2922" spans="1:4" ht="13.5">
      <c r="A2922" s="1">
        <v>3504912</v>
      </c>
      <c r="B2922" s="1" t="s">
        <v>1802</v>
      </c>
      <c r="C2922" s="1" t="s">
        <v>7280</v>
      </c>
      <c r="D2922" s="1" t="s">
        <v>3181</v>
      </c>
    </row>
    <row r="2923" spans="1:4" ht="13.5">
      <c r="A2923" s="2">
        <v>3504927</v>
      </c>
      <c r="B2923" s="2" t="s">
        <v>1802</v>
      </c>
      <c r="C2923" s="2" t="s">
        <v>1986</v>
      </c>
      <c r="D2923" s="2" t="s">
        <v>4075</v>
      </c>
    </row>
    <row r="2924" spans="1:4" ht="13.5">
      <c r="A2924" s="1">
        <v>3504933</v>
      </c>
      <c r="B2924" s="1" t="s">
        <v>1802</v>
      </c>
      <c r="C2924" s="1" t="s">
        <v>5047</v>
      </c>
      <c r="D2924" s="1" t="s">
        <v>4722</v>
      </c>
    </row>
    <row r="2925" spans="1:4" ht="13.5">
      <c r="A2925" s="2">
        <v>3504936</v>
      </c>
      <c r="B2925" s="2" t="s">
        <v>1802</v>
      </c>
      <c r="C2925" s="2" t="s">
        <v>1145</v>
      </c>
      <c r="D2925" s="2" t="s">
        <v>4722</v>
      </c>
    </row>
    <row r="2926" spans="1:4" ht="13.5">
      <c r="A2926" s="1">
        <v>3504937</v>
      </c>
      <c r="B2926" s="1" t="s">
        <v>1802</v>
      </c>
      <c r="C2926" s="1" t="s">
        <v>5044</v>
      </c>
      <c r="D2926" s="1" t="s">
        <v>4722</v>
      </c>
    </row>
    <row r="2927" spans="1:4" ht="13.5">
      <c r="A2927" s="2">
        <v>3504938</v>
      </c>
      <c r="B2927" s="2" t="s">
        <v>1802</v>
      </c>
      <c r="C2927" s="2" t="s">
        <v>3182</v>
      </c>
      <c r="D2927" s="2" t="s">
        <v>4722</v>
      </c>
    </row>
    <row r="2928" spans="1:4" ht="13.5">
      <c r="A2928" s="1">
        <v>3504951</v>
      </c>
      <c r="B2928" s="1" t="s">
        <v>1802</v>
      </c>
      <c r="C2928" s="1" t="s">
        <v>4790</v>
      </c>
      <c r="D2928" s="1" t="s">
        <v>4593</v>
      </c>
    </row>
    <row r="2929" spans="1:4" ht="13.5">
      <c r="A2929" s="2">
        <v>3504960</v>
      </c>
      <c r="B2929" s="2" t="s">
        <v>1802</v>
      </c>
      <c r="C2929" s="2" t="s">
        <v>7114</v>
      </c>
      <c r="D2929" s="2" t="s">
        <v>4593</v>
      </c>
    </row>
    <row r="2930" spans="1:4" ht="13.5">
      <c r="A2930" s="1">
        <v>3505000</v>
      </c>
      <c r="B2930" s="1" t="s">
        <v>1802</v>
      </c>
      <c r="C2930" s="1" t="s">
        <v>3940</v>
      </c>
      <c r="D2930" s="1" t="s">
        <v>3105</v>
      </c>
    </row>
    <row r="2931" spans="1:4" ht="13.5">
      <c r="A2931" s="2">
        <v>3505001</v>
      </c>
      <c r="B2931" s="2" t="s">
        <v>1802</v>
      </c>
      <c r="C2931" s="2" t="s">
        <v>6522</v>
      </c>
      <c r="D2931" s="2" t="s">
        <v>4593</v>
      </c>
    </row>
    <row r="2932" spans="1:4" ht="13.5">
      <c r="A2932" s="1">
        <v>3505004</v>
      </c>
      <c r="B2932" s="1" t="s">
        <v>1802</v>
      </c>
      <c r="C2932" s="1" t="s">
        <v>6523</v>
      </c>
      <c r="D2932" s="1" t="s">
        <v>4593</v>
      </c>
    </row>
    <row r="2933" spans="1:4" ht="13.5">
      <c r="A2933" s="2">
        <v>3505079</v>
      </c>
      <c r="B2933" s="2" t="s">
        <v>1802</v>
      </c>
      <c r="C2933" s="2" t="s">
        <v>4607</v>
      </c>
      <c r="D2933" s="2" t="s">
        <v>6454</v>
      </c>
    </row>
    <row r="2934" spans="1:4" ht="13.5">
      <c r="A2934" s="1">
        <v>3505117</v>
      </c>
      <c r="B2934" s="1" t="s">
        <v>1802</v>
      </c>
      <c r="C2934" s="1" t="s">
        <v>1554</v>
      </c>
      <c r="D2934" s="1" t="s">
        <v>6696</v>
      </c>
    </row>
    <row r="2935" spans="1:4" ht="13.5">
      <c r="A2935" s="2">
        <v>3505118</v>
      </c>
      <c r="B2935" s="2" t="s">
        <v>1802</v>
      </c>
      <c r="C2935" s="2" t="s">
        <v>1292</v>
      </c>
      <c r="D2935" s="2" t="s">
        <v>6696</v>
      </c>
    </row>
    <row r="2936" spans="1:4" ht="13.5">
      <c r="A2936" s="1">
        <v>3505122</v>
      </c>
      <c r="B2936" s="1" t="s">
        <v>1802</v>
      </c>
      <c r="C2936" s="1" t="s">
        <v>1464</v>
      </c>
      <c r="D2936" s="1" t="s">
        <v>6696</v>
      </c>
    </row>
    <row r="2937" spans="1:4" ht="13.5">
      <c r="A2937" s="2">
        <v>3505128</v>
      </c>
      <c r="B2937" s="2" t="s">
        <v>1802</v>
      </c>
      <c r="C2937" s="2" t="s">
        <v>1293</v>
      </c>
      <c r="D2937" s="2" t="s">
        <v>5520</v>
      </c>
    </row>
    <row r="2938" spans="1:4" ht="13.5">
      <c r="A2938" s="1">
        <v>3505129</v>
      </c>
      <c r="B2938" s="1" t="s">
        <v>1802</v>
      </c>
      <c r="C2938" s="1" t="s">
        <v>1294</v>
      </c>
      <c r="D2938" s="1" t="s">
        <v>5520</v>
      </c>
    </row>
    <row r="2939" spans="1:4" ht="13.5">
      <c r="A2939" s="2">
        <v>3505138</v>
      </c>
      <c r="B2939" s="2" t="s">
        <v>1802</v>
      </c>
      <c r="C2939" s="2" t="s">
        <v>509</v>
      </c>
      <c r="D2939" s="2" t="s">
        <v>2737</v>
      </c>
    </row>
    <row r="2940" spans="1:4" ht="13.5">
      <c r="A2940" s="1">
        <v>3505141</v>
      </c>
      <c r="B2940" s="1" t="s">
        <v>1802</v>
      </c>
      <c r="C2940" s="1" t="s">
        <v>1457</v>
      </c>
      <c r="D2940" s="1" t="s">
        <v>6696</v>
      </c>
    </row>
    <row r="2941" spans="1:4" ht="13.5">
      <c r="A2941" s="2">
        <v>3505148</v>
      </c>
      <c r="B2941" s="2" t="s">
        <v>1802</v>
      </c>
      <c r="C2941" s="2" t="s">
        <v>1550</v>
      </c>
      <c r="D2941" s="2" t="s">
        <v>4722</v>
      </c>
    </row>
    <row r="2942" spans="1:4" ht="13.5">
      <c r="A2942" s="1">
        <v>3505149</v>
      </c>
      <c r="B2942" s="1" t="s">
        <v>1802</v>
      </c>
      <c r="C2942" s="1" t="s">
        <v>1548</v>
      </c>
      <c r="D2942" s="1" t="s">
        <v>4722</v>
      </c>
    </row>
    <row r="2943" spans="1:4" ht="13.5">
      <c r="A2943" s="2">
        <v>3505150</v>
      </c>
      <c r="B2943" s="2" t="s">
        <v>1802</v>
      </c>
      <c r="C2943" s="2" t="s">
        <v>1565</v>
      </c>
      <c r="D2943" s="2" t="s">
        <v>4722</v>
      </c>
    </row>
    <row r="2944" spans="1:4" ht="13.5">
      <c r="A2944" s="1">
        <v>3505151</v>
      </c>
      <c r="B2944" s="1" t="s">
        <v>1802</v>
      </c>
      <c r="C2944" s="1" t="s">
        <v>1552</v>
      </c>
      <c r="D2944" s="1" t="s">
        <v>4722</v>
      </c>
    </row>
    <row r="2945" spans="1:4" ht="13.5">
      <c r="A2945" s="2">
        <v>3505160</v>
      </c>
      <c r="B2945" s="2" t="s">
        <v>1802</v>
      </c>
      <c r="C2945" s="2" t="s">
        <v>1295</v>
      </c>
      <c r="D2945" s="2" t="s">
        <v>5060</v>
      </c>
    </row>
    <row r="2946" spans="1:4" ht="13.5">
      <c r="A2946" s="1">
        <v>3505162</v>
      </c>
      <c r="B2946" s="1" t="s">
        <v>1802</v>
      </c>
      <c r="C2946" s="1" t="s">
        <v>1296</v>
      </c>
      <c r="D2946" s="1" t="s">
        <v>5060</v>
      </c>
    </row>
    <row r="2947" spans="1:4" ht="13.5">
      <c r="A2947" s="2">
        <v>3505166</v>
      </c>
      <c r="B2947" s="2" t="s">
        <v>1802</v>
      </c>
      <c r="C2947" s="2" t="s">
        <v>1873</v>
      </c>
      <c r="D2947" s="2" t="s">
        <v>5060</v>
      </c>
    </row>
    <row r="2948" spans="1:4" ht="13.5">
      <c r="A2948" s="1">
        <v>3505172</v>
      </c>
      <c r="B2948" s="1" t="s">
        <v>1802</v>
      </c>
      <c r="C2948" s="1" t="s">
        <v>1297</v>
      </c>
      <c r="D2948" s="1" t="s">
        <v>5060</v>
      </c>
    </row>
    <row r="2949" spans="1:4" ht="13.5">
      <c r="A2949" s="2">
        <v>3505179</v>
      </c>
      <c r="B2949" s="2" t="s">
        <v>1802</v>
      </c>
      <c r="C2949" s="2" t="s">
        <v>1298</v>
      </c>
      <c r="D2949" s="2" t="s">
        <v>5060</v>
      </c>
    </row>
    <row r="2950" spans="1:4" ht="13.5">
      <c r="A2950" s="1">
        <v>3505193</v>
      </c>
      <c r="B2950" s="1" t="s">
        <v>1802</v>
      </c>
      <c r="C2950" s="1" t="s">
        <v>1549</v>
      </c>
      <c r="D2950" s="1" t="s">
        <v>3937</v>
      </c>
    </row>
    <row r="2951" spans="1:4" ht="13.5">
      <c r="A2951" s="2">
        <v>3505194</v>
      </c>
      <c r="B2951" s="2" t="s">
        <v>1802</v>
      </c>
      <c r="C2951" s="2" t="s">
        <v>1920</v>
      </c>
      <c r="D2951" s="2" t="s">
        <v>3937</v>
      </c>
    </row>
    <row r="2952" spans="1:4" ht="13.5">
      <c r="A2952" s="1">
        <v>3505200</v>
      </c>
      <c r="B2952" s="1" t="s">
        <v>1802</v>
      </c>
      <c r="C2952" s="1" t="s">
        <v>1466</v>
      </c>
      <c r="D2952" s="1" t="s">
        <v>3899</v>
      </c>
    </row>
    <row r="2953" spans="1:4" ht="13.5">
      <c r="A2953" s="2">
        <v>3505210</v>
      </c>
      <c r="B2953" s="2" t="s">
        <v>1802</v>
      </c>
      <c r="C2953" s="2" t="s">
        <v>1567</v>
      </c>
      <c r="D2953" s="2" t="s">
        <v>3899</v>
      </c>
    </row>
    <row r="2954" spans="1:4" ht="13.5">
      <c r="A2954" s="1">
        <v>3505211</v>
      </c>
      <c r="B2954" s="1" t="s">
        <v>1802</v>
      </c>
      <c r="C2954" s="1" t="s">
        <v>232</v>
      </c>
      <c r="D2954" s="1" t="s">
        <v>3899</v>
      </c>
    </row>
    <row r="2955" spans="1:4" ht="13.5">
      <c r="A2955" s="2">
        <v>3505212</v>
      </c>
      <c r="B2955" s="2" t="s">
        <v>1802</v>
      </c>
      <c r="C2955" s="2" t="s">
        <v>1299</v>
      </c>
      <c r="D2955" s="2" t="s">
        <v>3899</v>
      </c>
    </row>
    <row r="2956" spans="1:4" ht="13.5">
      <c r="A2956" s="1">
        <v>3505215</v>
      </c>
      <c r="B2956" s="1" t="s">
        <v>1802</v>
      </c>
      <c r="C2956" s="1" t="s">
        <v>1811</v>
      </c>
      <c r="D2956" s="1" t="s">
        <v>3899</v>
      </c>
    </row>
    <row r="2957" spans="1:4" ht="13.5">
      <c r="A2957" s="2">
        <v>3505218</v>
      </c>
      <c r="B2957" s="2" t="s">
        <v>1802</v>
      </c>
      <c r="C2957" s="2" t="s">
        <v>1542</v>
      </c>
      <c r="D2957" s="2" t="s">
        <v>3899</v>
      </c>
    </row>
    <row r="2958" spans="1:4" ht="13.5">
      <c r="A2958" s="1">
        <v>3505220</v>
      </c>
      <c r="B2958" s="1" t="s">
        <v>1802</v>
      </c>
      <c r="C2958" s="1" t="s">
        <v>1547</v>
      </c>
      <c r="D2958" s="1" t="s">
        <v>3899</v>
      </c>
    </row>
    <row r="2959" spans="1:4" ht="13.5">
      <c r="A2959" s="2">
        <v>3505222</v>
      </c>
      <c r="B2959" s="2" t="s">
        <v>1802</v>
      </c>
      <c r="C2959" s="2" t="s">
        <v>1307</v>
      </c>
      <c r="D2959" s="2" t="s">
        <v>3899</v>
      </c>
    </row>
    <row r="2960" spans="1:4" ht="13.5">
      <c r="A2960" s="1">
        <v>3505226</v>
      </c>
      <c r="B2960" s="1" t="s">
        <v>1802</v>
      </c>
      <c r="C2960" s="1" t="s">
        <v>1314</v>
      </c>
      <c r="D2960" s="1" t="s">
        <v>2849</v>
      </c>
    </row>
    <row r="2961" spans="1:4" ht="13.5">
      <c r="A2961" s="2">
        <v>3505228</v>
      </c>
      <c r="B2961" s="2" t="s">
        <v>1802</v>
      </c>
      <c r="C2961" s="2" t="s">
        <v>514</v>
      </c>
      <c r="D2961" s="2" t="s">
        <v>2849</v>
      </c>
    </row>
    <row r="2962" spans="1:4" ht="13.5">
      <c r="A2962" s="1">
        <v>3505231</v>
      </c>
      <c r="B2962" s="1" t="s">
        <v>1802</v>
      </c>
      <c r="C2962" s="1" t="s">
        <v>1812</v>
      </c>
      <c r="D2962" s="1" t="s">
        <v>1705</v>
      </c>
    </row>
    <row r="2963" spans="1:4" ht="13.5">
      <c r="A2963" s="2">
        <v>3505242</v>
      </c>
      <c r="B2963" s="2" t="s">
        <v>1802</v>
      </c>
      <c r="C2963" s="2" t="s">
        <v>1921</v>
      </c>
      <c r="D2963" s="2" t="s">
        <v>7692</v>
      </c>
    </row>
    <row r="2964" spans="1:4" ht="13.5">
      <c r="A2964" s="1">
        <v>3505243</v>
      </c>
      <c r="B2964" s="1" t="s">
        <v>1802</v>
      </c>
      <c r="C2964" s="1" t="s">
        <v>531</v>
      </c>
      <c r="D2964" s="1" t="s">
        <v>5522</v>
      </c>
    </row>
    <row r="2965" spans="1:4" ht="13.5">
      <c r="A2965" s="2">
        <v>3505248</v>
      </c>
      <c r="B2965" s="2" t="s">
        <v>1802</v>
      </c>
      <c r="C2965" s="2" t="s">
        <v>0</v>
      </c>
      <c r="D2965" s="2" t="s">
        <v>5522</v>
      </c>
    </row>
    <row r="2966" spans="1:4" ht="13.5">
      <c r="A2966" s="1">
        <v>3505354</v>
      </c>
      <c r="B2966" s="1" t="s">
        <v>1802</v>
      </c>
      <c r="C2966" s="1" t="s">
        <v>22</v>
      </c>
      <c r="D2966" s="1" t="s">
        <v>2992</v>
      </c>
    </row>
    <row r="2967" spans="1:4" ht="13.5">
      <c r="A2967" s="2">
        <v>3505355</v>
      </c>
      <c r="B2967" s="2" t="s">
        <v>1802</v>
      </c>
      <c r="C2967" s="2" t="s">
        <v>20</v>
      </c>
      <c r="D2967" s="2" t="s">
        <v>2992</v>
      </c>
    </row>
    <row r="2968" spans="1:4" ht="13.5">
      <c r="A2968" s="1">
        <v>3505356</v>
      </c>
      <c r="B2968" s="1" t="s">
        <v>1802</v>
      </c>
      <c r="C2968" s="1" t="s">
        <v>16</v>
      </c>
      <c r="D2968" s="1" t="s">
        <v>2992</v>
      </c>
    </row>
    <row r="2969" spans="1:4" ht="13.5">
      <c r="A2969" s="2">
        <v>3505359</v>
      </c>
      <c r="B2969" s="2" t="s">
        <v>1802</v>
      </c>
      <c r="C2969" s="2" t="s">
        <v>19</v>
      </c>
      <c r="D2969" s="2" t="s">
        <v>2992</v>
      </c>
    </row>
    <row r="2970" spans="1:4" ht="13.5">
      <c r="A2970" s="1">
        <v>3603035</v>
      </c>
      <c r="B2970" s="1" t="s">
        <v>1802</v>
      </c>
      <c r="C2970" s="1" t="s">
        <v>519</v>
      </c>
      <c r="D2970" s="1" t="s">
        <v>1570</v>
      </c>
    </row>
    <row r="2971" spans="1:4" ht="13.5">
      <c r="A2971" s="2">
        <v>3603432</v>
      </c>
      <c r="B2971" s="2" t="s">
        <v>1802</v>
      </c>
      <c r="C2971" s="2" t="s">
        <v>7537</v>
      </c>
      <c r="D2971" s="2" t="s">
        <v>7671</v>
      </c>
    </row>
    <row r="2972" spans="1:4" ht="13.5">
      <c r="A2972" s="1">
        <v>3603440</v>
      </c>
      <c r="B2972" s="1" t="s">
        <v>1802</v>
      </c>
      <c r="C2972" s="1" t="s">
        <v>1781</v>
      </c>
      <c r="D2972" s="1" t="s">
        <v>7720</v>
      </c>
    </row>
    <row r="2973" spans="1:4" ht="13.5">
      <c r="A2973" s="2">
        <v>3603597</v>
      </c>
      <c r="B2973" s="2" t="s">
        <v>1802</v>
      </c>
      <c r="C2973" s="2" t="s">
        <v>234</v>
      </c>
      <c r="D2973" s="2" t="s">
        <v>4506</v>
      </c>
    </row>
    <row r="2974" spans="1:4" ht="13.5">
      <c r="A2974" s="1">
        <v>3603600</v>
      </c>
      <c r="B2974" s="1" t="s">
        <v>1802</v>
      </c>
      <c r="C2974" s="1" t="s">
        <v>1300</v>
      </c>
      <c r="D2974" s="1" t="s">
        <v>4506</v>
      </c>
    </row>
    <row r="2975" spans="1:4" ht="13.5">
      <c r="A2975" s="2">
        <v>3603735</v>
      </c>
      <c r="B2975" s="2" t="s">
        <v>1802</v>
      </c>
      <c r="C2975" s="2" t="s">
        <v>828</v>
      </c>
      <c r="D2975" s="2" t="s">
        <v>4507</v>
      </c>
    </row>
    <row r="2976" spans="1:4" ht="13.5">
      <c r="A2976" s="1">
        <v>3603792</v>
      </c>
      <c r="B2976" s="1" t="s">
        <v>1802</v>
      </c>
      <c r="C2976" s="1" t="s">
        <v>1875</v>
      </c>
      <c r="D2976" s="1" t="s">
        <v>670</v>
      </c>
    </row>
    <row r="2977" spans="1:4" ht="13.5">
      <c r="A2977" s="2">
        <v>3603800</v>
      </c>
      <c r="B2977" s="2" t="s">
        <v>1802</v>
      </c>
      <c r="C2977" s="2" t="s">
        <v>1706</v>
      </c>
      <c r="D2977" s="2" t="s">
        <v>4772</v>
      </c>
    </row>
    <row r="2978" spans="1:4" ht="13.5">
      <c r="A2978" s="1">
        <v>3603891</v>
      </c>
      <c r="B2978" s="1" t="s">
        <v>1802</v>
      </c>
      <c r="C2978" s="1" t="s">
        <v>1876</v>
      </c>
      <c r="D2978" s="1" t="s">
        <v>4597</v>
      </c>
    </row>
    <row r="2979" spans="1:4" ht="13.5">
      <c r="A2979" s="2">
        <v>3603893</v>
      </c>
      <c r="B2979" s="2" t="s">
        <v>1802</v>
      </c>
      <c r="C2979" s="2" t="s">
        <v>508</v>
      </c>
      <c r="D2979" s="2" t="s">
        <v>4597</v>
      </c>
    </row>
    <row r="2980" spans="1:4" ht="13.5">
      <c r="A2980" s="1">
        <v>3603897</v>
      </c>
      <c r="B2980" s="1" t="s">
        <v>1802</v>
      </c>
      <c r="C2980" s="1" t="s">
        <v>522</v>
      </c>
      <c r="D2980" s="1" t="s">
        <v>4597</v>
      </c>
    </row>
    <row r="2981" spans="1:4" ht="13.5">
      <c r="A2981" s="2">
        <v>3603898</v>
      </c>
      <c r="B2981" s="2" t="s">
        <v>1802</v>
      </c>
      <c r="C2981" s="2" t="s">
        <v>523</v>
      </c>
      <c r="D2981" s="2" t="s">
        <v>4597</v>
      </c>
    </row>
    <row r="2982" spans="1:4" ht="13.5">
      <c r="A2982" s="1">
        <v>3603902</v>
      </c>
      <c r="B2982" s="1" t="s">
        <v>1802</v>
      </c>
      <c r="C2982" s="1" t="s">
        <v>524</v>
      </c>
      <c r="D2982" s="1" t="s">
        <v>4597</v>
      </c>
    </row>
    <row r="2983" spans="1:4" ht="13.5">
      <c r="A2983" s="2">
        <v>3603903</v>
      </c>
      <c r="B2983" s="2" t="s">
        <v>1802</v>
      </c>
      <c r="C2983" s="2" t="s">
        <v>13</v>
      </c>
      <c r="D2983" s="2" t="s">
        <v>4597</v>
      </c>
    </row>
    <row r="2984" spans="1:4" ht="13.5">
      <c r="A2984" s="1">
        <v>3603908</v>
      </c>
      <c r="B2984" s="1" t="s">
        <v>1802</v>
      </c>
      <c r="C2984" s="1" t="s">
        <v>1484</v>
      </c>
      <c r="D2984" s="1" t="s">
        <v>4597</v>
      </c>
    </row>
    <row r="2985" spans="1:4" ht="13.5">
      <c r="A2985" s="2">
        <v>3603909</v>
      </c>
      <c r="B2985" s="2" t="s">
        <v>1802</v>
      </c>
      <c r="C2985" s="2" t="s">
        <v>530</v>
      </c>
      <c r="D2985" s="2" t="s">
        <v>4597</v>
      </c>
    </row>
    <row r="2986" spans="1:4" ht="13.5">
      <c r="A2986" s="1">
        <v>3603911</v>
      </c>
      <c r="B2986" s="1" t="s">
        <v>1802</v>
      </c>
      <c r="C2986" s="1" t="s">
        <v>525</v>
      </c>
      <c r="D2986" s="1" t="s">
        <v>4597</v>
      </c>
    </row>
    <row r="2987" spans="1:4" ht="13.5">
      <c r="A2987" s="2">
        <v>3603913</v>
      </c>
      <c r="B2987" s="2" t="s">
        <v>1802</v>
      </c>
      <c r="C2987" s="2" t="s">
        <v>1783</v>
      </c>
      <c r="D2987" s="2" t="s">
        <v>5506</v>
      </c>
    </row>
    <row r="2988" spans="1:4" ht="13.5">
      <c r="A2988" s="1">
        <v>3603918</v>
      </c>
      <c r="B2988" s="1" t="s">
        <v>1802</v>
      </c>
      <c r="C2988" s="1" t="s">
        <v>529</v>
      </c>
      <c r="D2988" s="1" t="s">
        <v>4597</v>
      </c>
    </row>
    <row r="2989" spans="1:4" ht="13.5">
      <c r="A2989" s="2">
        <v>3603920</v>
      </c>
      <c r="B2989" s="2" t="s">
        <v>1802</v>
      </c>
      <c r="C2989" s="2" t="s">
        <v>1301</v>
      </c>
      <c r="D2989" s="2" t="s">
        <v>4597</v>
      </c>
    </row>
    <row r="2990" spans="1:4" ht="13.5">
      <c r="A2990" s="1">
        <v>3603925</v>
      </c>
      <c r="B2990" s="1" t="s">
        <v>1802</v>
      </c>
      <c r="C2990" s="1" t="s">
        <v>1562</v>
      </c>
      <c r="D2990" s="1" t="s">
        <v>5506</v>
      </c>
    </row>
    <row r="2991" spans="1:4" ht="13.5">
      <c r="A2991" s="2">
        <v>3603934</v>
      </c>
      <c r="B2991" s="2" t="s">
        <v>1802</v>
      </c>
      <c r="C2991" s="2" t="s">
        <v>527</v>
      </c>
      <c r="D2991" s="2" t="s">
        <v>4597</v>
      </c>
    </row>
    <row r="2992" spans="1:4" ht="13.5">
      <c r="A2992" s="1">
        <v>3603935</v>
      </c>
      <c r="B2992" s="1" t="s">
        <v>1802</v>
      </c>
      <c r="C2992" s="1" t="s">
        <v>528</v>
      </c>
      <c r="D2992" s="1" t="s">
        <v>4597</v>
      </c>
    </row>
    <row r="2993" spans="1:4" ht="13.5">
      <c r="A2993" s="2">
        <v>3603947</v>
      </c>
      <c r="B2993" s="2" t="s">
        <v>1802</v>
      </c>
      <c r="C2993" s="2" t="s">
        <v>1738</v>
      </c>
      <c r="D2993" s="2" t="s">
        <v>4507</v>
      </c>
    </row>
    <row r="2994" spans="1:4" ht="13.5">
      <c r="A2994" s="1">
        <v>3603952</v>
      </c>
      <c r="B2994" s="1" t="s">
        <v>1802</v>
      </c>
      <c r="C2994" s="1" t="s">
        <v>9</v>
      </c>
      <c r="D2994" s="1" t="s">
        <v>7720</v>
      </c>
    </row>
    <row r="2995" spans="1:4" ht="13.5">
      <c r="A2995" s="2">
        <v>3603958</v>
      </c>
      <c r="B2995" s="2" t="s">
        <v>1802</v>
      </c>
      <c r="C2995" s="2" t="s">
        <v>1560</v>
      </c>
      <c r="D2995" s="2" t="s">
        <v>1570</v>
      </c>
    </row>
    <row r="2996" spans="1:4" ht="13.5">
      <c r="A2996" s="1">
        <v>3603974</v>
      </c>
      <c r="B2996" s="1" t="s">
        <v>1802</v>
      </c>
      <c r="C2996" s="1" t="s">
        <v>1485</v>
      </c>
      <c r="D2996" s="1" t="s">
        <v>3917</v>
      </c>
    </row>
    <row r="2997" spans="1:4" ht="13.5">
      <c r="A2997" s="2">
        <v>3603982</v>
      </c>
      <c r="B2997" s="2" t="s">
        <v>1802</v>
      </c>
      <c r="C2997" s="2" t="s">
        <v>1302</v>
      </c>
      <c r="D2997" s="2" t="s">
        <v>4597</v>
      </c>
    </row>
    <row r="2998" spans="1:4" ht="13.5">
      <c r="A2998" s="1">
        <v>3603986</v>
      </c>
      <c r="B2998" s="1" t="s">
        <v>1802</v>
      </c>
      <c r="C2998" s="1" t="s">
        <v>1312</v>
      </c>
      <c r="D2998" s="1" t="s">
        <v>3917</v>
      </c>
    </row>
    <row r="2999" spans="1:4" ht="13.5">
      <c r="A2999" s="2">
        <v>3603987</v>
      </c>
      <c r="B2999" s="2" t="s">
        <v>1802</v>
      </c>
      <c r="C2999" s="2" t="s">
        <v>3</v>
      </c>
      <c r="D2999" s="2" t="s">
        <v>3917</v>
      </c>
    </row>
    <row r="3000" spans="1:4" ht="13.5">
      <c r="A3000" s="1">
        <v>3603988</v>
      </c>
      <c r="B3000" s="1" t="s">
        <v>1802</v>
      </c>
      <c r="C3000" s="1" t="s">
        <v>1541</v>
      </c>
      <c r="D3000" s="1" t="s">
        <v>3887</v>
      </c>
    </row>
    <row r="3001" spans="1:4" ht="13.5">
      <c r="A3001" s="2">
        <v>3603992</v>
      </c>
      <c r="B3001" s="2" t="s">
        <v>1802</v>
      </c>
      <c r="C3001" s="2" t="s">
        <v>1566</v>
      </c>
      <c r="D3001" s="2" t="s">
        <v>3887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Customer</cp:lastModifiedBy>
  <cp:lastPrinted>2009-09-07T01:20:54Z</cp:lastPrinted>
  <dcterms:created xsi:type="dcterms:W3CDTF">1997-01-08T22:48:59Z</dcterms:created>
  <dcterms:modified xsi:type="dcterms:W3CDTF">2009-09-25T00:44:45Z</dcterms:modified>
  <cp:category/>
  <cp:version/>
  <cp:contentType/>
  <cp:contentStatus/>
</cp:coreProperties>
</file>